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605" windowHeight="5580" activeTab="2"/>
  </bookViews>
  <sheets>
    <sheet name="Feuil2" sheetId="1" r:id="rId1"/>
    <sheet name="Feuil1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<sst xmlns="http://schemas.openxmlformats.org/spreadsheetml/2006/main" count="49" uniqueCount="23">
  <si>
    <t>dossiers introduits</t>
  </si>
  <si>
    <t>dossiers non-recevables</t>
  </si>
  <si>
    <t>décisions maintenues</t>
  </si>
  <si>
    <t>décisions revues</t>
  </si>
  <si>
    <t>enseignement confessionnel</t>
  </si>
  <si>
    <t>enseignement non-confessionnel</t>
  </si>
  <si>
    <t>enseignement secondaire</t>
  </si>
  <si>
    <t>RECOURS CONTRE LES DECISIONS DES CONSEILS DE CLASSE</t>
  </si>
  <si>
    <t>Constats:</t>
  </si>
  <si>
    <t>Enseignement non-confessionnel</t>
  </si>
  <si>
    <t>Enseignement confessionnel</t>
  </si>
  <si>
    <t>Nombre total</t>
  </si>
  <si>
    <t>non confessionnel</t>
  </si>
  <si>
    <t>confessionnel</t>
  </si>
  <si>
    <t>total</t>
  </si>
  <si>
    <t xml:space="preserve"> total des élèves de l'ensemble du réseau</t>
  </si>
  <si>
    <t xml:space="preserve"> total des élèves de tous les réseaux</t>
  </si>
  <si>
    <t>1. Le nombre de recours introduits reste en courbe croissante;</t>
  </si>
  <si>
    <t>3. Le nombre total de décisions revues tend proportionnellement à décroître;</t>
  </si>
  <si>
    <t>4. Le nombre de décisions revues est proportionnellement beaucoup plus important au niveau de l'enseignement confessionnel.</t>
  </si>
  <si>
    <t>2. La proportion de dossiers par nombre total d'élèves suit également une courbe croissante.Il n'y a pas ou peu d'effet du nombre d'élèves dans l'évolution du nombre de dossiers introduits;</t>
  </si>
  <si>
    <t>1. Depuis 1998, le nombre de recours n'a cessé de croître;</t>
  </si>
  <si>
    <t xml:space="preserve">2. Une hausse plus importante des demandes de recours s'observe à partir de 2007.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</si>
</sst>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0.000%"/>
  </numFmts>
  <fonts count="37">
    <font>
      <sz val="10"/>
      <name val="Arial"/>
      <family val="0"/>
    </font>
    <font>
      <b/>
      <sz val="10"/>
      <name val="Arial"/>
      <family val="2"/>
    </font>
    <font>
      <sz val="8.5"/>
      <name val="Verdana"/>
      <family val="2"/>
    </font>
    <font>
      <sz val="9"/>
      <name val="Univers"/>
      <family val="0"/>
    </font>
    <font>
      <sz val="9"/>
      <name val="Verdana"/>
      <family val="2"/>
    </font>
    <font>
      <sz val="9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.75"/>
      <name val="Arial"/>
      <family val="0"/>
    </font>
    <font>
      <sz val="8"/>
      <name val="Arial"/>
      <family val="2"/>
    </font>
    <font>
      <sz val="25.5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.5"/>
      <name val="Arial"/>
      <family val="2"/>
    </font>
    <font>
      <sz val="12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20" borderId="4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2" fontId="1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5" fillId="11" borderId="0" xfId="0" applyFont="1" applyFill="1" applyAlignment="1">
      <alignment/>
    </xf>
    <xf numFmtId="0" fontId="25" fillId="11" borderId="0" xfId="0" applyFont="1" applyFill="1" applyAlignment="1">
      <alignment horizontal="right"/>
    </xf>
    <xf numFmtId="0" fontId="23" fillId="11" borderId="0" xfId="0" applyFont="1" applyFill="1" applyAlignment="1">
      <alignment/>
    </xf>
    <xf numFmtId="0" fontId="23" fillId="11" borderId="0" xfId="0" applyFont="1" applyFill="1" applyAlignment="1">
      <alignment horizontal="right"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right"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 horizontal="right"/>
    </xf>
    <xf numFmtId="0" fontId="25" fillId="22" borderId="0" xfId="0" applyFont="1" applyFill="1" applyAlignment="1">
      <alignment/>
    </xf>
    <xf numFmtId="0" fontId="25" fillId="22" borderId="0" xfId="0" applyFont="1" applyFill="1" applyAlignment="1">
      <alignment horizontal="right"/>
    </xf>
    <xf numFmtId="0" fontId="23" fillId="22" borderId="0" xfId="0" applyFont="1" applyFill="1" applyAlignment="1">
      <alignment/>
    </xf>
    <xf numFmtId="0" fontId="23" fillId="22" borderId="0" xfId="0" applyFont="1" applyFill="1" applyAlignment="1">
      <alignment horizontal="righ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172" fontId="29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0" fillId="0" borderId="10" xfId="0" applyFont="1" applyBorder="1" applyAlignment="1">
      <alignment horizontal="justify" vertical="top" wrapText="1"/>
    </xf>
    <xf numFmtId="0" fontId="30" fillId="0" borderId="11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justify" vertical="top" wrapText="1"/>
    </xf>
    <xf numFmtId="0" fontId="30" fillId="0" borderId="13" xfId="0" applyFont="1" applyBorder="1" applyAlignment="1">
      <alignment horizontal="center" vertical="top" wrapText="1"/>
    </xf>
    <xf numFmtId="0" fontId="29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8" fillId="0" borderId="0" xfId="0" applyFont="1" applyAlignment="1">
      <alignment horizontal="center"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5" xfId="0" applyFont="1" applyBorder="1" applyAlignment="1">
      <alignment horizontal="right"/>
    </xf>
    <xf numFmtId="172" fontId="35" fillId="0" borderId="15" xfId="0" applyNumberFormat="1" applyFont="1" applyBorder="1" applyAlignment="1">
      <alignment/>
    </xf>
    <xf numFmtId="172" fontId="35" fillId="0" borderId="16" xfId="0" applyNumberFormat="1" applyFont="1" applyBorder="1" applyAlignment="1">
      <alignment/>
    </xf>
    <xf numFmtId="0" fontId="33" fillId="11" borderId="17" xfId="0" applyFont="1" applyFill="1" applyBorder="1" applyAlignment="1">
      <alignment/>
    </xf>
    <xf numFmtId="0" fontId="33" fillId="11" borderId="0" xfId="0" applyFont="1" applyFill="1" applyBorder="1" applyAlignment="1">
      <alignment/>
    </xf>
    <xf numFmtId="0" fontId="33" fillId="11" borderId="0" xfId="0" applyFont="1" applyFill="1" applyBorder="1" applyAlignment="1">
      <alignment horizontal="right"/>
    </xf>
    <xf numFmtId="172" fontId="33" fillId="11" borderId="0" xfId="0" applyNumberFormat="1" applyFont="1" applyFill="1" applyBorder="1" applyAlignment="1">
      <alignment/>
    </xf>
    <xf numFmtId="172" fontId="33" fillId="11" borderId="18" xfId="0" applyNumberFormat="1" applyFont="1" applyFill="1" applyBorder="1" applyAlignment="1">
      <alignment/>
    </xf>
    <xf numFmtId="0" fontId="35" fillId="11" borderId="17" xfId="0" applyFont="1" applyFill="1" applyBorder="1" applyAlignment="1">
      <alignment/>
    </xf>
    <xf numFmtId="0" fontId="35" fillId="11" borderId="0" xfId="0" applyFont="1" applyFill="1" applyBorder="1" applyAlignment="1">
      <alignment/>
    </xf>
    <xf numFmtId="0" fontId="35" fillId="11" borderId="0" xfId="0" applyFont="1" applyFill="1" applyBorder="1" applyAlignment="1">
      <alignment horizontal="right"/>
    </xf>
    <xf numFmtId="0" fontId="33" fillId="11" borderId="0" xfId="0" applyNumberFormat="1" applyFont="1" applyFill="1" applyBorder="1" applyAlignment="1">
      <alignment/>
    </xf>
    <xf numFmtId="175" fontId="33" fillId="11" borderId="0" xfId="0" applyNumberFormat="1" applyFont="1" applyFill="1" applyBorder="1" applyAlignment="1">
      <alignment/>
    </xf>
    <xf numFmtId="175" fontId="33" fillId="11" borderId="18" xfId="0" applyNumberFormat="1" applyFont="1" applyFill="1" applyBorder="1" applyAlignment="1">
      <alignment/>
    </xf>
    <xf numFmtId="0" fontId="33" fillId="24" borderId="17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33" fillId="24" borderId="0" xfId="0" applyFont="1" applyFill="1" applyBorder="1" applyAlignment="1">
      <alignment horizontal="right"/>
    </xf>
    <xf numFmtId="172" fontId="33" fillId="24" borderId="0" xfId="0" applyNumberFormat="1" applyFont="1" applyFill="1" applyBorder="1" applyAlignment="1">
      <alignment/>
    </xf>
    <xf numFmtId="172" fontId="33" fillId="24" borderId="18" xfId="0" applyNumberFormat="1" applyFont="1" applyFill="1" applyBorder="1" applyAlignment="1">
      <alignment/>
    </xf>
    <xf numFmtId="0" fontId="35" fillId="24" borderId="17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35" fillId="24" borderId="0" xfId="0" applyFont="1" applyFill="1" applyBorder="1" applyAlignment="1">
      <alignment horizontal="right"/>
    </xf>
    <xf numFmtId="175" fontId="33" fillId="24" borderId="0" xfId="0" applyNumberFormat="1" applyFont="1" applyFill="1" applyBorder="1" applyAlignment="1">
      <alignment/>
    </xf>
    <xf numFmtId="175" fontId="33" fillId="24" borderId="18" xfId="0" applyNumberFormat="1" applyFont="1" applyFill="1" applyBorder="1" applyAlignment="1">
      <alignment/>
    </xf>
    <xf numFmtId="0" fontId="33" fillId="22" borderId="17" xfId="0" applyFont="1" applyFill="1" applyBorder="1" applyAlignment="1">
      <alignment/>
    </xf>
    <xf numFmtId="0" fontId="33" fillId="22" borderId="0" xfId="0" applyFont="1" applyFill="1" applyBorder="1" applyAlignment="1">
      <alignment/>
    </xf>
    <xf numFmtId="0" fontId="33" fillId="22" borderId="0" xfId="0" applyFont="1" applyFill="1" applyBorder="1" applyAlignment="1">
      <alignment horizontal="right"/>
    </xf>
    <xf numFmtId="172" fontId="33" fillId="22" borderId="0" xfId="0" applyNumberFormat="1" applyFont="1" applyFill="1" applyBorder="1" applyAlignment="1">
      <alignment/>
    </xf>
    <xf numFmtId="172" fontId="33" fillId="22" borderId="18" xfId="0" applyNumberFormat="1" applyFont="1" applyFill="1" applyBorder="1" applyAlignment="1">
      <alignment/>
    </xf>
    <xf numFmtId="0" fontId="35" fillId="22" borderId="17" xfId="0" applyFont="1" applyFill="1" applyBorder="1" applyAlignment="1">
      <alignment/>
    </xf>
    <xf numFmtId="0" fontId="35" fillId="22" borderId="0" xfId="0" applyFont="1" applyFill="1" applyBorder="1" applyAlignment="1">
      <alignment/>
    </xf>
    <xf numFmtId="0" fontId="35" fillId="22" borderId="0" xfId="0" applyFont="1" applyFill="1" applyBorder="1" applyAlignment="1">
      <alignment horizontal="right"/>
    </xf>
    <xf numFmtId="0" fontId="35" fillId="22" borderId="19" xfId="0" applyFont="1" applyFill="1" applyBorder="1" applyAlignment="1">
      <alignment/>
    </xf>
    <xf numFmtId="0" fontId="35" fillId="22" borderId="20" xfId="0" applyFont="1" applyFill="1" applyBorder="1" applyAlignment="1">
      <alignment/>
    </xf>
    <xf numFmtId="0" fontId="35" fillId="22" borderId="20" xfId="0" applyFont="1" applyFill="1" applyBorder="1" applyAlignment="1">
      <alignment horizontal="right"/>
    </xf>
    <xf numFmtId="0" fontId="33" fillId="22" borderId="20" xfId="0" applyFont="1" applyFill="1" applyBorder="1" applyAlignment="1">
      <alignment/>
    </xf>
    <xf numFmtId="0" fontId="33" fillId="22" borderId="20" xfId="0" applyFont="1" applyFill="1" applyBorder="1" applyAlignment="1">
      <alignment horizontal="right"/>
    </xf>
    <xf numFmtId="175" fontId="33" fillId="22" borderId="20" xfId="0" applyNumberFormat="1" applyFont="1" applyFill="1" applyBorder="1" applyAlignment="1">
      <alignment/>
    </xf>
    <xf numFmtId="175" fontId="33" fillId="22" borderId="13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right"/>
    </xf>
    <xf numFmtId="172" fontId="34" fillId="0" borderId="0" xfId="0" applyNumberFormat="1" applyFont="1" applyAlignment="1">
      <alignment/>
    </xf>
    <xf numFmtId="0" fontId="3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34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34" fillId="24" borderId="0" xfId="0" applyFont="1" applyFill="1" applyAlignment="1">
      <alignment horizontal="center"/>
    </xf>
    <xf numFmtId="0" fontId="34" fillId="22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Nombre de recours contre les décisions des conseils de classe de l'enseignement secondaire confessionnel et non confessionnel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Non confessionnel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Feuil2!$A$2:$A$11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Feuil2!$B$2:$B$11</c:f>
              <c:numCache>
                <c:ptCount val="10"/>
                <c:pt idx="0">
                  <c:v>134</c:v>
                </c:pt>
                <c:pt idx="1">
                  <c:v>216</c:v>
                </c:pt>
                <c:pt idx="2">
                  <c:v>246</c:v>
                </c:pt>
                <c:pt idx="3">
                  <c:v>278</c:v>
                </c:pt>
                <c:pt idx="4">
                  <c:v>344</c:v>
                </c:pt>
                <c:pt idx="5">
                  <c:v>292</c:v>
                </c:pt>
                <c:pt idx="6">
                  <c:v>372</c:v>
                </c:pt>
                <c:pt idx="7">
                  <c:v>387</c:v>
                </c:pt>
                <c:pt idx="8">
                  <c:v>352</c:v>
                </c:pt>
                <c:pt idx="9">
                  <c:v>424</c:v>
                </c:pt>
              </c:numCache>
            </c:numRef>
          </c:val>
          <c:smooth val="0"/>
        </c:ser>
        <c:ser>
          <c:idx val="1"/>
          <c:order val="1"/>
          <c:tx>
            <c:v>Confessionnel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Feuil2!$A$2:$A$11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Feuil2!$C$2:$C$11</c:f>
              <c:numCache>
                <c:ptCount val="10"/>
                <c:pt idx="0">
                  <c:v>126</c:v>
                </c:pt>
                <c:pt idx="1">
                  <c:v>198</c:v>
                </c:pt>
                <c:pt idx="2">
                  <c:v>196</c:v>
                </c:pt>
                <c:pt idx="3">
                  <c:v>304</c:v>
                </c:pt>
                <c:pt idx="4">
                  <c:v>296</c:v>
                </c:pt>
                <c:pt idx="5">
                  <c:v>345</c:v>
                </c:pt>
                <c:pt idx="6">
                  <c:v>392</c:v>
                </c:pt>
                <c:pt idx="7">
                  <c:v>423</c:v>
                </c:pt>
                <c:pt idx="8">
                  <c:v>401</c:v>
                </c:pt>
                <c:pt idx="9">
                  <c:v>463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Feuil2!$A$2:$A$11</c:f>
              <c:num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</c:numCache>
            </c:numRef>
          </c:cat>
          <c:val>
            <c:numRef>
              <c:f>Feuil2!$D$2:$D$11</c:f>
              <c:numCache>
                <c:ptCount val="10"/>
                <c:pt idx="0">
                  <c:v>260</c:v>
                </c:pt>
                <c:pt idx="1">
                  <c:v>414</c:v>
                </c:pt>
                <c:pt idx="2">
                  <c:v>442</c:v>
                </c:pt>
                <c:pt idx="3">
                  <c:v>582</c:v>
                </c:pt>
                <c:pt idx="4">
                  <c:v>640</c:v>
                </c:pt>
                <c:pt idx="5">
                  <c:v>637</c:v>
                </c:pt>
                <c:pt idx="6">
                  <c:v>764</c:v>
                </c:pt>
                <c:pt idx="7">
                  <c:v>810</c:v>
                </c:pt>
                <c:pt idx="8">
                  <c:v>753</c:v>
                </c:pt>
                <c:pt idx="9">
                  <c:v>887</c:v>
                </c:pt>
              </c:numCache>
            </c:numRef>
          </c:val>
          <c:smooth val="0"/>
        </c:ser>
        <c:marker val="1"/>
        <c:axId val="12566574"/>
        <c:axId val="45990303"/>
      </c:lineChart>
      <c:catAx>
        <c:axId val="1256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90303"/>
        <c:crosses val="autoZero"/>
        <c:auto val="1"/>
        <c:lblOffset val="100"/>
        <c:noMultiLvlLbl val="0"/>
      </c:catAx>
      <c:valAx>
        <c:axId val="45990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66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Feuil3!$E$31</c:f>
              <c:strCache>
                <c:ptCount val="1"/>
                <c:pt idx="0">
                  <c:v>dossiers introduits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Feuil3!$F$30:$I$30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Feuil3!$F$31:$I$31</c:f>
              <c:numCache>
                <c:ptCount val="4"/>
                <c:pt idx="0">
                  <c:v>372</c:v>
                </c:pt>
                <c:pt idx="1">
                  <c:v>292</c:v>
                </c:pt>
                <c:pt idx="2">
                  <c:v>344</c:v>
                </c:pt>
                <c:pt idx="3">
                  <c:v>424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Feuil3!$E$32</c:f>
              <c:strCache>
                <c:ptCount val="1"/>
                <c:pt idx="0">
                  <c:v>dossiers non-recevables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Feuil3!$F$30:$I$30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Feuil3!$F$32:$I$32</c:f>
              <c:numCache>
                <c:ptCount val="4"/>
                <c:pt idx="0">
                  <c:v>54</c:v>
                </c:pt>
                <c:pt idx="1">
                  <c:v>45</c:v>
                </c:pt>
                <c:pt idx="2">
                  <c:v>56</c:v>
                </c:pt>
                <c:pt idx="3">
                  <c:v>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Feuil3!$E$33</c:f>
              <c:strCache>
                <c:ptCount val="1"/>
                <c:pt idx="0">
                  <c:v>décisions maintenues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Feuil3!$F$30:$I$30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Feuil3!$F$33:$I$33</c:f>
              <c:numCache>
                <c:ptCount val="4"/>
                <c:pt idx="0">
                  <c:v>285</c:v>
                </c:pt>
                <c:pt idx="1">
                  <c:v>211</c:v>
                </c:pt>
                <c:pt idx="2">
                  <c:v>243</c:v>
                </c:pt>
                <c:pt idx="3">
                  <c:v>293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Feuil3!$E$34</c:f>
              <c:strCache>
                <c:ptCount val="1"/>
                <c:pt idx="0">
                  <c:v>décisions revues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Feuil3!$F$30:$I$30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Feuil3!$F$34:$I$34</c:f>
              <c:numCache>
                <c:ptCount val="4"/>
                <c:pt idx="0">
                  <c:v>33</c:v>
                </c:pt>
                <c:pt idx="1">
                  <c:v>36</c:v>
                </c:pt>
                <c:pt idx="2">
                  <c:v>45</c:v>
                </c:pt>
                <c:pt idx="3">
                  <c:v>52</c:v>
                </c:pt>
              </c:numCache>
            </c:numRef>
          </c:val>
          <c:smooth val="0"/>
        </c:ser>
        <c:marker val="1"/>
        <c:axId val="11259544"/>
        <c:axId val="34227033"/>
      </c:lineChart>
      <c:lineChart>
        <c:grouping val="standard"/>
        <c:varyColors val="0"/>
        <c:ser>
          <c:idx val="4"/>
          <c:order val="4"/>
          <c:tx>
            <c:v>Proportion recours/total du réseau (%)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(Feuil3!$G$10,Feuil3!$I$10,Feuil3!$K$10,Feuil3!$M$10)</c:f>
              <c:numCache>
                <c:ptCount val="4"/>
                <c:pt idx="0">
                  <c:v>0.0025595508401106385</c:v>
                </c:pt>
                <c:pt idx="1">
                  <c:v>0.0019984942851276437</c:v>
                </c:pt>
                <c:pt idx="2">
                  <c:v>0.0023540844048751445</c:v>
                </c:pt>
                <c:pt idx="3">
                  <c:v>0.0029389543145097005</c:v>
                </c:pt>
              </c:numCache>
            </c:numRef>
          </c:val>
          <c:smooth val="0"/>
        </c:ser>
        <c:marker val="1"/>
        <c:axId val="39607842"/>
        <c:axId val="20926259"/>
      </c:lineChart>
      <c:catAx>
        <c:axId val="11259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27033"/>
        <c:crosses val="autoZero"/>
        <c:auto val="1"/>
        <c:lblOffset val="100"/>
        <c:noMultiLvlLbl val="0"/>
      </c:catAx>
      <c:valAx>
        <c:axId val="34227033"/>
        <c:scaling>
          <c:orientation val="minMax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59544"/>
        <c:crossesAt val="1"/>
        <c:crossBetween val="between"/>
        <c:dispUnits/>
      </c:valAx>
      <c:catAx>
        <c:axId val="39607842"/>
        <c:scaling>
          <c:orientation val="minMax"/>
        </c:scaling>
        <c:axPos val="b"/>
        <c:delete val="1"/>
        <c:majorTickMark val="in"/>
        <c:minorTickMark val="none"/>
        <c:tickLblPos val="nextTo"/>
        <c:crossAx val="20926259"/>
        <c:crosses val="autoZero"/>
        <c:auto val="1"/>
        <c:lblOffset val="100"/>
        <c:noMultiLvlLbl val="0"/>
      </c:catAx>
      <c:valAx>
        <c:axId val="20926259"/>
        <c:scaling>
          <c:orientation val="minMax"/>
          <c:max val="0.004"/>
        </c:scaling>
        <c:axPos val="l"/>
        <c:delete val="0"/>
        <c:numFmt formatCode="General" sourceLinked="1"/>
        <c:majorTickMark val="in"/>
        <c:minorTickMark val="none"/>
        <c:tickLblPos val="nextTo"/>
        <c:crossAx val="396078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125"/>
          <c:w val="0.648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Feuil3!$E$36</c:f>
              <c:strCache>
                <c:ptCount val="1"/>
                <c:pt idx="0">
                  <c:v>dossiers introduits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Feuil3!$F$35:$I$35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Feuil3!$F$36:$I$36</c:f>
              <c:numCache>
                <c:ptCount val="4"/>
                <c:pt idx="0">
                  <c:v>392</c:v>
                </c:pt>
                <c:pt idx="1">
                  <c:v>423</c:v>
                </c:pt>
                <c:pt idx="2">
                  <c:v>401</c:v>
                </c:pt>
                <c:pt idx="3">
                  <c:v>463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Feuil3!$E$37</c:f>
              <c:strCache>
                <c:ptCount val="1"/>
                <c:pt idx="0">
                  <c:v>dossiers non-recevables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Feuil3!$F$35:$I$35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Feuil3!$F$37:$I$37</c:f>
              <c:numCache>
                <c:ptCount val="4"/>
                <c:pt idx="0">
                  <c:v>43</c:v>
                </c:pt>
                <c:pt idx="1">
                  <c:v>88</c:v>
                </c:pt>
                <c:pt idx="2">
                  <c:v>64</c:v>
                </c:pt>
                <c:pt idx="3">
                  <c:v>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Feuil3!$E$38</c:f>
              <c:strCache>
                <c:ptCount val="1"/>
                <c:pt idx="0">
                  <c:v>décisions maintenues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Feuil3!$F$35:$I$35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Feuil3!$F$38:$I$38</c:f>
              <c:numCache>
                <c:ptCount val="4"/>
                <c:pt idx="0">
                  <c:v>268</c:v>
                </c:pt>
                <c:pt idx="1">
                  <c:v>229</c:v>
                </c:pt>
                <c:pt idx="2">
                  <c:v>225</c:v>
                </c:pt>
                <c:pt idx="3">
                  <c:v>266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Feuil3!$E$39</c:f>
              <c:strCache>
                <c:ptCount val="1"/>
                <c:pt idx="0">
                  <c:v>décisions revues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Feuil3!$F$35:$I$35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Feuil3!$F$39:$I$39</c:f>
              <c:numCache>
                <c:ptCount val="4"/>
                <c:pt idx="0">
                  <c:v>81</c:v>
                </c:pt>
                <c:pt idx="1">
                  <c:v>106</c:v>
                </c:pt>
                <c:pt idx="2">
                  <c:v>112</c:v>
                </c:pt>
                <c:pt idx="3">
                  <c:v>111</c:v>
                </c:pt>
              </c:numCache>
            </c:numRef>
          </c:val>
          <c:smooth val="0"/>
        </c:ser>
        <c:marker val="1"/>
        <c:axId val="54118604"/>
        <c:axId val="17305389"/>
      </c:lineChart>
      <c:lineChart>
        <c:grouping val="standard"/>
        <c:varyColors val="0"/>
        <c:ser>
          <c:idx val="4"/>
          <c:order val="4"/>
          <c:tx>
            <c:v>Proportions recours/total du réseau(%)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(Feuil3!$G$15,Feuil3!$I$15,Feuil3!$K$15,Feuil3!$M$15)</c:f>
              <c:numCache>
                <c:ptCount val="4"/>
                <c:pt idx="0">
                  <c:v>0.001880095923261391</c:v>
                </c:pt>
                <c:pt idx="1">
                  <c:v>0.0020041599348055777</c:v>
                </c:pt>
                <c:pt idx="2">
                  <c:v>0.0018890590036509244</c:v>
                </c:pt>
                <c:pt idx="3">
                  <c:v>0.0021723830525970066</c:v>
                </c:pt>
              </c:numCache>
            </c:numRef>
          </c:val>
          <c:smooth val="0"/>
        </c:ser>
        <c:marker val="1"/>
        <c:axId val="21530774"/>
        <c:axId val="59559239"/>
      </c:lineChart>
      <c:catAx>
        <c:axId val="5411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05389"/>
        <c:crosses val="autoZero"/>
        <c:auto val="1"/>
        <c:lblOffset val="100"/>
        <c:noMultiLvlLbl val="0"/>
      </c:catAx>
      <c:valAx>
        <c:axId val="173053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18604"/>
        <c:crossesAt val="1"/>
        <c:crossBetween val="between"/>
        <c:dispUnits/>
      </c:valAx>
      <c:catAx>
        <c:axId val="21530774"/>
        <c:scaling>
          <c:orientation val="minMax"/>
        </c:scaling>
        <c:axPos val="b"/>
        <c:delete val="1"/>
        <c:majorTickMark val="in"/>
        <c:minorTickMark val="none"/>
        <c:tickLblPos val="nextTo"/>
        <c:crossAx val="59559239"/>
        <c:crosses val="autoZero"/>
        <c:auto val="1"/>
        <c:lblOffset val="100"/>
        <c:noMultiLvlLbl val="0"/>
      </c:catAx>
      <c:valAx>
        <c:axId val="595592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5307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5"/>
          <c:y val="0.15225"/>
          <c:w val="0.3365"/>
          <c:h val="0.62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Feuil3!$E$41</c:f>
              <c:strCache>
                <c:ptCount val="1"/>
                <c:pt idx="0">
                  <c:v>dossiers introduits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Feuil3!$F$40:$I$40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Feuil3!$F$41:$I$41</c:f>
              <c:numCache>
                <c:ptCount val="4"/>
                <c:pt idx="0">
                  <c:v>764</c:v>
                </c:pt>
                <c:pt idx="1">
                  <c:v>715</c:v>
                </c:pt>
                <c:pt idx="2">
                  <c:v>745</c:v>
                </c:pt>
                <c:pt idx="3">
                  <c:v>887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Feuil3!$E$42</c:f>
              <c:strCache>
                <c:ptCount val="1"/>
                <c:pt idx="0">
                  <c:v>dossiers non-recevables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Feuil3!$F$40:$I$40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Feuil3!$F$42:$I$42</c:f>
              <c:numCache>
                <c:ptCount val="4"/>
                <c:pt idx="0">
                  <c:v>97</c:v>
                </c:pt>
                <c:pt idx="1">
                  <c:v>133</c:v>
                </c:pt>
                <c:pt idx="2">
                  <c:v>120</c:v>
                </c:pt>
                <c:pt idx="3">
                  <c:v>165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Feuil3!$E$43</c:f>
              <c:strCache>
                <c:ptCount val="1"/>
                <c:pt idx="0">
                  <c:v>décisions maintenues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Feuil3!$F$40:$I$40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Feuil3!$F$43:$I$43</c:f>
              <c:numCache>
                <c:ptCount val="4"/>
                <c:pt idx="0">
                  <c:v>553</c:v>
                </c:pt>
                <c:pt idx="1">
                  <c:v>440</c:v>
                </c:pt>
                <c:pt idx="2">
                  <c:v>468</c:v>
                </c:pt>
                <c:pt idx="3">
                  <c:v>559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Feuil3!$E$44</c:f>
              <c:strCache>
                <c:ptCount val="1"/>
                <c:pt idx="0">
                  <c:v>décisions revues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Feuil3!$F$40:$I$40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Feuil3!$F$44:$I$44</c:f>
              <c:numCache>
                <c:ptCount val="4"/>
                <c:pt idx="0">
                  <c:v>114</c:v>
                </c:pt>
                <c:pt idx="1">
                  <c:v>142</c:v>
                </c:pt>
                <c:pt idx="2">
                  <c:v>157</c:v>
                </c:pt>
                <c:pt idx="3">
                  <c:v>163</c:v>
                </c:pt>
              </c:numCache>
            </c:numRef>
          </c:val>
          <c:smooth val="0"/>
        </c:ser>
        <c:marker val="1"/>
        <c:axId val="66271104"/>
        <c:axId val="59569025"/>
      </c:lineChart>
      <c:lineChart>
        <c:grouping val="standard"/>
        <c:varyColors val="0"/>
        <c:ser>
          <c:idx val="4"/>
          <c:order val="4"/>
          <c:tx>
            <c:v>Proportion recours/total des réseaux(%)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(Feuil3!$G$20,Feuil3!$I$20,Feuil3!$K$20,Feuil3!$M$20)</c:f>
              <c:numCache>
                <c:ptCount val="4"/>
                <c:pt idx="0">
                  <c:v>0.0021591801898043737</c:v>
                </c:pt>
                <c:pt idx="1">
                  <c:v>0.0020018422548303194</c:v>
                </c:pt>
                <c:pt idx="2">
                  <c:v>0.0020786598363857546</c:v>
                </c:pt>
                <c:pt idx="3">
                  <c:v>0.002481542305120594</c:v>
                </c:pt>
              </c:numCache>
            </c:numRef>
          </c:val>
          <c:smooth val="0"/>
        </c:ser>
        <c:marker val="1"/>
        <c:axId val="66359178"/>
        <c:axId val="60361691"/>
      </c:lineChart>
      <c:catAx>
        <c:axId val="66271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69025"/>
        <c:crosses val="autoZero"/>
        <c:auto val="1"/>
        <c:lblOffset val="100"/>
        <c:noMultiLvlLbl val="0"/>
      </c:catAx>
      <c:valAx>
        <c:axId val="59569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71104"/>
        <c:crossesAt val="1"/>
        <c:crossBetween val="between"/>
        <c:dispUnits/>
      </c:valAx>
      <c:catAx>
        <c:axId val="66359178"/>
        <c:scaling>
          <c:orientation val="minMax"/>
        </c:scaling>
        <c:axPos val="b"/>
        <c:delete val="1"/>
        <c:majorTickMark val="in"/>
        <c:minorTickMark val="none"/>
        <c:tickLblPos val="nextTo"/>
        <c:crossAx val="60361691"/>
        <c:crosses val="autoZero"/>
        <c:auto val="1"/>
        <c:lblOffset val="100"/>
        <c:noMultiLvlLbl val="0"/>
      </c:catAx>
      <c:valAx>
        <c:axId val="603616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35917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5</xdr:col>
      <xdr:colOff>476250</xdr:colOff>
      <xdr:row>21</xdr:row>
      <xdr:rowOff>133350</xdr:rowOff>
    </xdr:to>
    <xdr:graphicFrame>
      <xdr:nvGraphicFramePr>
        <xdr:cNvPr id="1" name="Chart 2"/>
        <xdr:cNvGraphicFramePr/>
      </xdr:nvGraphicFramePr>
      <xdr:xfrm>
        <a:off x="9525" y="19050"/>
        <a:ext cx="73533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7</xdr:col>
      <xdr:colOff>19050</xdr:colOff>
      <xdr:row>44</xdr:row>
      <xdr:rowOff>38100</xdr:rowOff>
    </xdr:to>
    <xdr:graphicFrame>
      <xdr:nvGraphicFramePr>
        <xdr:cNvPr id="1" name="Chart 2"/>
        <xdr:cNvGraphicFramePr/>
      </xdr:nvGraphicFramePr>
      <xdr:xfrm>
        <a:off x="0" y="4505325"/>
        <a:ext cx="55054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676275</xdr:colOff>
      <xdr:row>24</xdr:row>
      <xdr:rowOff>0</xdr:rowOff>
    </xdr:from>
    <xdr:to>
      <xdr:col>16</xdr:col>
      <xdr:colOff>304800</xdr:colOff>
      <xdr:row>44</xdr:row>
      <xdr:rowOff>38100</xdr:rowOff>
    </xdr:to>
    <xdr:graphicFrame>
      <xdr:nvGraphicFramePr>
        <xdr:cNvPr id="2" name="Chart 5"/>
        <xdr:cNvGraphicFramePr/>
      </xdr:nvGraphicFramePr>
      <xdr:xfrm>
        <a:off x="5476875" y="4505325"/>
        <a:ext cx="65913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49</xdr:row>
      <xdr:rowOff>0</xdr:rowOff>
    </xdr:from>
    <xdr:to>
      <xdr:col>16</xdr:col>
      <xdr:colOff>295275</xdr:colOff>
      <xdr:row>89</xdr:row>
      <xdr:rowOff>123825</xdr:rowOff>
    </xdr:to>
    <xdr:graphicFrame>
      <xdr:nvGraphicFramePr>
        <xdr:cNvPr id="3" name="Chart 6"/>
        <xdr:cNvGraphicFramePr/>
      </xdr:nvGraphicFramePr>
      <xdr:xfrm>
        <a:off x="9525" y="8591550"/>
        <a:ext cx="12049125" cy="660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D11"/>
    </sheetView>
  </sheetViews>
  <sheetFormatPr defaultColWidth="11.421875" defaultRowHeight="12.75"/>
  <sheetData>
    <row r="1" spans="2:4" ht="12.75">
      <c r="B1" t="s">
        <v>12</v>
      </c>
      <c r="C1" t="s">
        <v>13</v>
      </c>
      <c r="D1" s="2" t="s">
        <v>14</v>
      </c>
    </row>
    <row r="2" spans="1:4" ht="15.75">
      <c r="A2" s="42">
        <v>1998</v>
      </c>
      <c r="B2" s="43">
        <v>134</v>
      </c>
      <c r="C2" s="43">
        <v>126</v>
      </c>
      <c r="D2" s="43">
        <f aca="true" t="shared" si="0" ref="D2:D11">SUM(B2:C2)</f>
        <v>260</v>
      </c>
    </row>
    <row r="3" spans="1:4" ht="15.75">
      <c r="A3" s="44">
        <v>1999</v>
      </c>
      <c r="B3" s="45">
        <v>216</v>
      </c>
      <c r="C3" s="45">
        <v>198</v>
      </c>
      <c r="D3" s="43">
        <f t="shared" si="0"/>
        <v>414</v>
      </c>
    </row>
    <row r="4" spans="1:4" ht="15.75">
      <c r="A4" s="44">
        <v>2000</v>
      </c>
      <c r="B4" s="45">
        <v>246</v>
      </c>
      <c r="C4" s="45">
        <v>196</v>
      </c>
      <c r="D4" s="43">
        <f t="shared" si="0"/>
        <v>442</v>
      </c>
    </row>
    <row r="5" spans="1:4" ht="15.75">
      <c r="A5" s="44">
        <v>2001</v>
      </c>
      <c r="B5" s="45">
        <v>278</v>
      </c>
      <c r="C5" s="45">
        <v>304</v>
      </c>
      <c r="D5" s="43">
        <f t="shared" si="0"/>
        <v>582</v>
      </c>
    </row>
    <row r="6" spans="1:4" ht="15.75">
      <c r="A6" s="44">
        <v>2002</v>
      </c>
      <c r="B6" s="45">
        <v>344</v>
      </c>
      <c r="C6" s="45">
        <v>296</v>
      </c>
      <c r="D6" s="43">
        <f t="shared" si="0"/>
        <v>640</v>
      </c>
    </row>
    <row r="7" spans="1:4" ht="15.75">
      <c r="A7" s="44">
        <v>2003</v>
      </c>
      <c r="B7" s="45">
        <v>292</v>
      </c>
      <c r="C7" s="45">
        <v>345</v>
      </c>
      <c r="D7" s="43">
        <f t="shared" si="0"/>
        <v>637</v>
      </c>
    </row>
    <row r="8" spans="1:4" ht="15.75">
      <c r="A8" s="44">
        <v>2004</v>
      </c>
      <c r="B8" s="45">
        <v>372</v>
      </c>
      <c r="C8" s="45">
        <v>392</v>
      </c>
      <c r="D8" s="43">
        <f t="shared" si="0"/>
        <v>764</v>
      </c>
    </row>
    <row r="9" spans="1:4" ht="15.75">
      <c r="A9" s="44">
        <v>2005</v>
      </c>
      <c r="B9" s="45">
        <v>387</v>
      </c>
      <c r="C9" s="45">
        <v>423</v>
      </c>
      <c r="D9" s="43">
        <f t="shared" si="0"/>
        <v>810</v>
      </c>
    </row>
    <row r="10" spans="1:4" ht="15.75">
      <c r="A10" s="44">
        <v>2006</v>
      </c>
      <c r="B10" s="45">
        <v>352</v>
      </c>
      <c r="C10" s="45">
        <v>401</v>
      </c>
      <c r="D10" s="43">
        <f t="shared" si="0"/>
        <v>753</v>
      </c>
    </row>
    <row r="11" spans="1:4" ht="15.75">
      <c r="A11" s="44">
        <v>2007</v>
      </c>
      <c r="B11" s="45">
        <v>424</v>
      </c>
      <c r="C11" s="45">
        <v>463</v>
      </c>
      <c r="D11" s="43">
        <f t="shared" si="0"/>
        <v>887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6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12.8515625" style="0" customWidth="1"/>
    <col min="2" max="2" width="54.8515625" style="0" customWidth="1"/>
    <col min="4" max="4" width="11.421875" style="2" customWidth="1"/>
    <col min="5" max="5" width="12.7109375" style="0" customWidth="1"/>
    <col min="8" max="8" width="11.421875" style="2" customWidth="1"/>
  </cols>
  <sheetData>
    <row r="2" spans="5:8" ht="12.75">
      <c r="E2" s="4"/>
      <c r="F2" s="4"/>
      <c r="G2" s="4"/>
      <c r="H2" s="3"/>
    </row>
    <row r="3" spans="5:8" ht="12.75">
      <c r="E3" s="4"/>
      <c r="F3" s="4"/>
      <c r="G3" s="4"/>
      <c r="H3" s="3"/>
    </row>
    <row r="4" spans="5:8" s="1" customFormat="1" ht="12.75">
      <c r="E4" s="37"/>
      <c r="F4" s="36"/>
      <c r="G4" s="37"/>
      <c r="H4" s="38"/>
    </row>
    <row r="5" spans="5:8" ht="12.75">
      <c r="E5" s="4"/>
      <c r="F5" s="3"/>
      <c r="G5" s="4"/>
      <c r="H5" s="3"/>
    </row>
    <row r="6" spans="5:8" ht="12.75">
      <c r="E6" s="4"/>
      <c r="F6" s="3"/>
      <c r="G6" s="4"/>
      <c r="H6" s="3"/>
    </row>
    <row r="7" spans="5:8" ht="12.75">
      <c r="E7" s="35"/>
      <c r="F7" s="3"/>
      <c r="G7" s="35"/>
      <c r="H7" s="3"/>
    </row>
    <row r="8" spans="5:8" ht="12.75">
      <c r="E8" s="4"/>
      <c r="F8" s="4"/>
      <c r="G8" s="4"/>
      <c r="H8" s="3"/>
    </row>
    <row r="9" spans="5:8" ht="12.75">
      <c r="E9" s="4"/>
      <c r="F9" s="3"/>
      <c r="G9" s="4"/>
      <c r="H9" s="3"/>
    </row>
    <row r="10" spans="5:8" ht="12.75">
      <c r="E10" s="4"/>
      <c r="F10" s="3"/>
      <c r="G10" s="4"/>
      <c r="H10" s="3"/>
    </row>
    <row r="11" spans="5:8" ht="12.75">
      <c r="E11" s="4"/>
      <c r="F11" s="3"/>
      <c r="G11" s="4"/>
      <c r="H11" s="3"/>
    </row>
    <row r="12" spans="2:8" ht="12.75">
      <c r="B12" s="4"/>
      <c r="C12" s="4"/>
      <c r="D12" s="3"/>
      <c r="E12" s="4"/>
      <c r="F12" s="4"/>
      <c r="G12" s="4"/>
      <c r="H12" s="3"/>
    </row>
    <row r="13" spans="2:8" ht="12.75">
      <c r="B13" s="4"/>
      <c r="C13" s="4"/>
      <c r="D13" s="3"/>
      <c r="E13" s="97"/>
      <c r="F13" s="4"/>
      <c r="G13" s="4"/>
      <c r="H13" s="3"/>
    </row>
    <row r="14" spans="2:8" ht="12.75">
      <c r="B14" s="4"/>
      <c r="C14" s="4"/>
      <c r="D14" s="3"/>
      <c r="E14" s="4"/>
      <c r="F14" s="4"/>
      <c r="G14" s="4"/>
      <c r="H14" s="3"/>
    </row>
    <row r="15" spans="2:8" ht="12.75">
      <c r="B15" s="4"/>
      <c r="C15" s="4"/>
      <c r="D15" s="39"/>
      <c r="E15" s="4"/>
      <c r="F15" s="39"/>
      <c r="G15" s="4"/>
      <c r="H15" s="39"/>
    </row>
    <row r="16" spans="2:8" ht="12.75">
      <c r="B16" s="4"/>
      <c r="C16" s="4"/>
      <c r="D16" s="3"/>
      <c r="E16" s="4"/>
      <c r="F16" s="3"/>
      <c r="G16" s="4"/>
      <c r="H16" s="3"/>
    </row>
    <row r="17" spans="2:8" ht="12.75">
      <c r="B17" s="4"/>
      <c r="C17" s="4"/>
      <c r="D17" s="3"/>
      <c r="E17" s="4"/>
      <c r="F17" s="3"/>
      <c r="G17" s="4"/>
      <c r="H17" s="3"/>
    </row>
    <row r="18" spans="2:8" ht="12.75">
      <c r="B18" s="4"/>
      <c r="C18" s="4"/>
      <c r="D18" s="3"/>
      <c r="E18" s="4"/>
      <c r="F18" s="3"/>
      <c r="G18" s="4"/>
      <c r="H18" s="3"/>
    </row>
    <row r="19" spans="2:8" ht="12.75">
      <c r="B19" s="4"/>
      <c r="C19" s="4"/>
      <c r="D19" s="3"/>
      <c r="E19" s="4"/>
      <c r="F19" s="3"/>
      <c r="G19" s="4"/>
      <c r="H19" s="3"/>
    </row>
    <row r="20" spans="2:8" ht="12.75">
      <c r="B20" s="4"/>
      <c r="C20" s="4"/>
      <c r="D20" s="3"/>
      <c r="E20" s="4"/>
      <c r="F20" s="4"/>
      <c r="G20" s="4"/>
      <c r="H20" s="3"/>
    </row>
    <row r="21" spans="2:8" ht="12.75">
      <c r="B21" s="4"/>
      <c r="C21" s="4"/>
      <c r="D21" s="3"/>
      <c r="E21" s="4"/>
      <c r="F21" s="4"/>
      <c r="G21" s="4"/>
      <c r="H21" s="3"/>
    </row>
    <row r="22" spans="2:8" ht="12.75">
      <c r="B22" s="4"/>
      <c r="C22" s="4"/>
      <c r="D22" s="3"/>
      <c r="E22" s="4"/>
      <c r="F22" s="3"/>
      <c r="G22" s="4"/>
      <c r="H22" s="3"/>
    </row>
    <row r="23" spans="2:8" ht="12.75">
      <c r="B23" s="4"/>
      <c r="C23" s="4"/>
      <c r="D23" s="3"/>
      <c r="E23" s="4"/>
      <c r="F23" s="4"/>
      <c r="G23" s="4"/>
      <c r="H23" s="3"/>
    </row>
    <row r="24" spans="1:17" ht="15.75">
      <c r="A24" s="90" t="s">
        <v>8</v>
      </c>
      <c r="B24" s="91" t="s">
        <v>21</v>
      </c>
      <c r="C24" s="92"/>
      <c r="D24" s="91"/>
      <c r="E24" s="91"/>
      <c r="F24" s="91"/>
      <c r="G24" s="93"/>
      <c r="H24" s="91"/>
      <c r="I24" s="93"/>
      <c r="J24" s="91"/>
      <c r="K24" s="93"/>
      <c r="L24" s="91"/>
      <c r="M24" s="93"/>
      <c r="N24" s="94"/>
      <c r="O24" s="95"/>
      <c r="P24" s="95"/>
      <c r="Q24" s="11"/>
    </row>
    <row r="25" spans="1:17" ht="15.75">
      <c r="A25" s="96"/>
      <c r="B25" s="98" t="s">
        <v>22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47"/>
    </row>
    <row r="26" spans="1:17" ht="18">
      <c r="A26" s="31"/>
      <c r="B26" s="31"/>
      <c r="C26" s="32"/>
      <c r="D26" s="31"/>
      <c r="E26" s="31"/>
      <c r="F26" s="31"/>
      <c r="G26" s="33"/>
      <c r="H26" s="31"/>
      <c r="I26" s="33"/>
      <c r="J26" s="31"/>
      <c r="K26" s="33"/>
      <c r="L26" s="31"/>
      <c r="M26" s="33"/>
      <c r="N26" s="34"/>
      <c r="O26" s="11"/>
      <c r="P26" s="11"/>
      <c r="Q26" s="11"/>
    </row>
    <row r="27" spans="2:17" ht="0.75" customHeight="1">
      <c r="B27" s="31"/>
      <c r="C27" s="9"/>
      <c r="D27"/>
      <c r="G27" s="2"/>
      <c r="H27"/>
      <c r="I27" s="2"/>
      <c r="K27" s="2"/>
      <c r="M27" s="2"/>
      <c r="N27" s="11"/>
      <c r="O27" s="11"/>
      <c r="P27" s="11"/>
      <c r="Q27" s="11"/>
    </row>
    <row r="28" ht="12.75" hidden="1">
      <c r="B28" s="8"/>
    </row>
    <row r="29" ht="12.75" hidden="1">
      <c r="B29" s="6"/>
    </row>
    <row r="30" ht="12.75" hidden="1">
      <c r="B30" s="6"/>
    </row>
    <row r="31" ht="12.75" hidden="1">
      <c r="B31" s="6"/>
    </row>
    <row r="32" ht="12.75" hidden="1"/>
    <row r="33" ht="12.75" hidden="1">
      <c r="B33" s="6"/>
    </row>
    <row r="34" ht="12.75">
      <c r="B34" s="6"/>
    </row>
    <row r="35" ht="12.75">
      <c r="B35" s="6"/>
    </row>
    <row r="36" ht="12.75">
      <c r="B36" s="6"/>
    </row>
    <row r="37" ht="12.75">
      <c r="B37" s="6"/>
    </row>
    <row r="38" ht="12.75">
      <c r="B38" s="6"/>
    </row>
    <row r="39" ht="12.75">
      <c r="B39" s="6"/>
    </row>
    <row r="40" ht="12.75">
      <c r="B40" s="6"/>
    </row>
    <row r="41" ht="12.75">
      <c r="B41" s="6"/>
    </row>
    <row r="42" ht="12.75">
      <c r="B42" s="6"/>
    </row>
    <row r="43" ht="12.75">
      <c r="B43" s="6"/>
    </row>
    <row r="44" ht="12.75">
      <c r="B44" s="7"/>
    </row>
    <row r="46" ht="12.75">
      <c r="B46" s="5"/>
    </row>
  </sheetData>
  <sheetProtection/>
  <mergeCells count="1">
    <mergeCell ref="B25:P25"/>
  </mergeCells>
  <printOptions horizontalCentered="1" verticalCentered="1"/>
  <pageMargins left="1.74" right="0.7874015748031497" top="0.984251968503937" bottom="0.984251968503937" header="0.48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tabSelected="1" zoomScale="75" zoomScaleNormal="75" zoomScalePageLayoutView="0" workbookViewId="0" topLeftCell="A43">
      <selection activeCell="E96" sqref="E96"/>
    </sheetView>
  </sheetViews>
  <sheetFormatPr defaultColWidth="11.421875" defaultRowHeight="12.75"/>
  <cols>
    <col min="1" max="1" width="13.140625" style="0" customWidth="1"/>
    <col min="3" max="3" width="11.421875" style="9" customWidth="1"/>
    <col min="6" max="6" width="13.140625" style="0" customWidth="1"/>
    <col min="7" max="7" width="10.28125" style="2" customWidth="1"/>
    <col min="8" max="8" width="12.140625" style="0" customWidth="1"/>
    <col min="9" max="9" width="8.28125" style="2" bestFit="1" customWidth="1"/>
    <col min="10" max="10" width="11.57421875" style="0" customWidth="1"/>
    <col min="11" max="11" width="8.28125" style="2" bestFit="1" customWidth="1"/>
    <col min="12" max="12" width="11.28125" style="0" customWidth="1"/>
    <col min="13" max="13" width="8.28125" style="2" customWidth="1"/>
    <col min="14" max="16" width="11.421875" style="11" customWidth="1"/>
    <col min="17" max="17" width="5.00390625" style="11" customWidth="1"/>
    <col min="18" max="16384" width="11.421875" style="11" customWidth="1"/>
  </cols>
  <sheetData>
    <row r="1" spans="1:13" ht="18">
      <c r="A1" s="102" t="s">
        <v>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8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8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ht="13.5" thickBot="1">
      <c r="A4" s="29"/>
    </row>
    <row r="5" spans="1:16" ht="15">
      <c r="A5" s="49"/>
      <c r="B5" s="50"/>
      <c r="C5" s="51"/>
      <c r="D5" s="50"/>
      <c r="E5" s="51"/>
      <c r="F5" s="50">
        <v>2004</v>
      </c>
      <c r="G5" s="52"/>
      <c r="H5" s="50">
        <v>2005</v>
      </c>
      <c r="I5" s="52"/>
      <c r="J5" s="50">
        <v>2006</v>
      </c>
      <c r="K5" s="52"/>
      <c r="L5" s="50">
        <v>2007</v>
      </c>
      <c r="M5" s="53"/>
      <c r="N5" s="10"/>
      <c r="O5" s="10"/>
      <c r="P5" s="10"/>
    </row>
    <row r="6" spans="1:13" ht="14.25">
      <c r="A6" s="54"/>
      <c r="B6" s="55"/>
      <c r="C6" s="56" t="s">
        <v>9</v>
      </c>
      <c r="D6" s="55"/>
      <c r="E6" s="56" t="s">
        <v>0</v>
      </c>
      <c r="F6" s="55">
        <v>372</v>
      </c>
      <c r="G6" s="57">
        <f>G7+G8+G9</f>
        <v>1</v>
      </c>
      <c r="H6" s="55">
        <v>292</v>
      </c>
      <c r="I6" s="57">
        <f>I7+I8+I9</f>
        <v>1</v>
      </c>
      <c r="J6" s="55">
        <v>344</v>
      </c>
      <c r="K6" s="57">
        <f>K7+K8+K9</f>
        <v>1</v>
      </c>
      <c r="L6" s="55">
        <v>424</v>
      </c>
      <c r="M6" s="58">
        <f>M7+M8+M9</f>
        <v>0.9999999999999999</v>
      </c>
    </row>
    <row r="7" spans="1:13" ht="14.25">
      <c r="A7" s="54"/>
      <c r="B7" s="55"/>
      <c r="C7" s="56"/>
      <c r="D7" s="55"/>
      <c r="E7" s="56" t="s">
        <v>1</v>
      </c>
      <c r="F7" s="55">
        <v>54</v>
      </c>
      <c r="G7" s="57">
        <f>F7/F6</f>
        <v>0.14516129032258066</v>
      </c>
      <c r="H7" s="55">
        <v>45</v>
      </c>
      <c r="I7" s="57">
        <f>H7/H6</f>
        <v>0.1541095890410959</v>
      </c>
      <c r="J7" s="55">
        <v>56</v>
      </c>
      <c r="K7" s="57">
        <f>J7/J6</f>
        <v>0.16279069767441862</v>
      </c>
      <c r="L7" s="55">
        <v>79</v>
      </c>
      <c r="M7" s="58">
        <f>L7/L6</f>
        <v>0.18632075471698112</v>
      </c>
    </row>
    <row r="8" spans="1:13" ht="14.25">
      <c r="A8" s="54"/>
      <c r="B8" s="55"/>
      <c r="C8" s="56"/>
      <c r="D8" s="55"/>
      <c r="E8" s="56" t="s">
        <v>2</v>
      </c>
      <c r="F8" s="55">
        <v>285</v>
      </c>
      <c r="G8" s="57">
        <f>F8/F6</f>
        <v>0.7661290322580645</v>
      </c>
      <c r="H8" s="55">
        <v>211</v>
      </c>
      <c r="I8" s="57">
        <f>H8/H6</f>
        <v>0.7226027397260274</v>
      </c>
      <c r="J8" s="55">
        <v>243</v>
      </c>
      <c r="K8" s="57">
        <f>J8/J6</f>
        <v>0.7063953488372093</v>
      </c>
      <c r="L8" s="55">
        <v>293</v>
      </c>
      <c r="M8" s="58">
        <f>L8/L6</f>
        <v>0.6910377358490566</v>
      </c>
    </row>
    <row r="9" spans="1:16" ht="15">
      <c r="A9" s="59"/>
      <c r="B9" s="60"/>
      <c r="C9" s="61"/>
      <c r="D9" s="55"/>
      <c r="E9" s="56" t="s">
        <v>3</v>
      </c>
      <c r="F9" s="55">
        <v>33</v>
      </c>
      <c r="G9" s="57">
        <f>F9/F6</f>
        <v>0.08870967741935484</v>
      </c>
      <c r="H9" s="55">
        <v>36</v>
      </c>
      <c r="I9" s="57">
        <f>H9/H6</f>
        <v>0.1232876712328767</v>
      </c>
      <c r="J9" s="55">
        <v>45</v>
      </c>
      <c r="K9" s="57">
        <f>J9/J6</f>
        <v>0.1308139534883721</v>
      </c>
      <c r="L9" s="55">
        <v>52</v>
      </c>
      <c r="M9" s="58">
        <f>L9/L6</f>
        <v>0.12264150943396226</v>
      </c>
      <c r="N9" s="10"/>
      <c r="O9" s="10"/>
      <c r="P9" s="10"/>
    </row>
    <row r="10" spans="1:16" ht="15">
      <c r="A10" s="59"/>
      <c r="B10" s="60"/>
      <c r="C10" s="61"/>
      <c r="D10" s="55"/>
      <c r="E10" s="56" t="s">
        <v>15</v>
      </c>
      <c r="F10" s="62">
        <v>145338</v>
      </c>
      <c r="G10" s="63">
        <f>F6/F10</f>
        <v>0.0025595508401106385</v>
      </c>
      <c r="H10" s="55">
        <v>146110</v>
      </c>
      <c r="I10" s="63">
        <f>H6/H10</f>
        <v>0.0019984942851276437</v>
      </c>
      <c r="J10" s="55">
        <v>146129</v>
      </c>
      <c r="K10" s="63">
        <f>J6/J10</f>
        <v>0.0023540844048751445</v>
      </c>
      <c r="L10" s="55">
        <v>144269</v>
      </c>
      <c r="M10" s="64">
        <f>L6/L10</f>
        <v>0.0029389543145097005</v>
      </c>
      <c r="N10" s="10"/>
      <c r="O10" s="10"/>
      <c r="P10" s="10"/>
    </row>
    <row r="11" spans="1:16" s="10" customFormat="1" ht="14.25">
      <c r="A11" s="65"/>
      <c r="B11" s="66"/>
      <c r="C11" s="67" t="s">
        <v>10</v>
      </c>
      <c r="D11" s="66"/>
      <c r="E11" s="67" t="s">
        <v>0</v>
      </c>
      <c r="F11" s="66">
        <v>392</v>
      </c>
      <c r="G11" s="68">
        <f>G12+G13+G14</f>
        <v>1</v>
      </c>
      <c r="H11" s="66">
        <v>423</v>
      </c>
      <c r="I11" s="68">
        <f>I12+I13+I14</f>
        <v>1</v>
      </c>
      <c r="J11" s="66">
        <v>401</v>
      </c>
      <c r="K11" s="68">
        <f>K12+K13+K14</f>
        <v>1</v>
      </c>
      <c r="L11" s="66">
        <v>463</v>
      </c>
      <c r="M11" s="69">
        <f>M12+M13+M14</f>
        <v>1</v>
      </c>
      <c r="N11" s="11"/>
      <c r="O11" s="11"/>
      <c r="P11" s="11"/>
    </row>
    <row r="12" spans="1:13" ht="14.25">
      <c r="A12" s="65"/>
      <c r="B12" s="66"/>
      <c r="C12" s="67"/>
      <c r="D12" s="66"/>
      <c r="E12" s="67" t="s">
        <v>1</v>
      </c>
      <c r="F12" s="66">
        <v>43</v>
      </c>
      <c r="G12" s="68">
        <f>F12/F11</f>
        <v>0.1096938775510204</v>
      </c>
      <c r="H12" s="66">
        <v>88</v>
      </c>
      <c r="I12" s="68">
        <f>H12/H11</f>
        <v>0.20803782505910165</v>
      </c>
      <c r="J12" s="66">
        <v>64</v>
      </c>
      <c r="K12" s="68">
        <f>J12/J11</f>
        <v>0.1596009975062344</v>
      </c>
      <c r="L12" s="66">
        <v>86</v>
      </c>
      <c r="M12" s="69">
        <f>L12/L11</f>
        <v>0.1857451403887689</v>
      </c>
    </row>
    <row r="13" spans="1:13" ht="14.25">
      <c r="A13" s="65"/>
      <c r="B13" s="66"/>
      <c r="C13" s="67"/>
      <c r="D13" s="66"/>
      <c r="E13" s="67" t="s">
        <v>2</v>
      </c>
      <c r="F13" s="66">
        <f>F11-F12-F14</f>
        <v>268</v>
      </c>
      <c r="G13" s="68">
        <f>F13/F11</f>
        <v>0.6836734693877551</v>
      </c>
      <c r="H13" s="66">
        <f>H11-H12-H14</f>
        <v>229</v>
      </c>
      <c r="I13" s="68">
        <f>H13/H11</f>
        <v>0.541371158392435</v>
      </c>
      <c r="J13" s="66">
        <f>J11-J12-J14</f>
        <v>225</v>
      </c>
      <c r="K13" s="68">
        <f>J13/J11</f>
        <v>0.5610972568578554</v>
      </c>
      <c r="L13" s="66">
        <f>L11-L12-L14</f>
        <v>266</v>
      </c>
      <c r="M13" s="69">
        <f>L13/L11</f>
        <v>0.5745140388768899</v>
      </c>
    </row>
    <row r="14" spans="1:16" ht="15">
      <c r="A14" s="70"/>
      <c r="B14" s="71"/>
      <c r="C14" s="72"/>
      <c r="D14" s="71"/>
      <c r="E14" s="67" t="s">
        <v>3</v>
      </c>
      <c r="F14" s="66">
        <v>81</v>
      </c>
      <c r="G14" s="68">
        <f>F14/F11</f>
        <v>0.2066326530612245</v>
      </c>
      <c r="H14" s="66">
        <v>106</v>
      </c>
      <c r="I14" s="68">
        <f>H14/H11</f>
        <v>0.25059101654846333</v>
      </c>
      <c r="J14" s="66">
        <v>112</v>
      </c>
      <c r="K14" s="68">
        <f>J14/J11</f>
        <v>0.2793017456359102</v>
      </c>
      <c r="L14" s="66">
        <v>111</v>
      </c>
      <c r="M14" s="69">
        <f>L14/L11</f>
        <v>0.23974082073434125</v>
      </c>
      <c r="N14" s="10"/>
      <c r="O14" s="10"/>
      <c r="P14" s="10"/>
    </row>
    <row r="15" spans="1:16" ht="15">
      <c r="A15" s="70"/>
      <c r="B15" s="71"/>
      <c r="C15" s="72"/>
      <c r="D15" s="71"/>
      <c r="E15" s="67" t="s">
        <v>15</v>
      </c>
      <c r="F15" s="66">
        <v>208500</v>
      </c>
      <c r="G15" s="73">
        <f>F11/F15</f>
        <v>0.001880095923261391</v>
      </c>
      <c r="H15" s="66">
        <v>211061</v>
      </c>
      <c r="I15" s="73">
        <f>H11/H15</f>
        <v>0.0020041599348055777</v>
      </c>
      <c r="J15" s="66">
        <v>212275</v>
      </c>
      <c r="K15" s="73">
        <f>J11/J15</f>
        <v>0.0018890590036509244</v>
      </c>
      <c r="L15" s="66">
        <v>213130</v>
      </c>
      <c r="M15" s="74">
        <f>L11/L15</f>
        <v>0.0021723830525970066</v>
      </c>
      <c r="N15" s="10"/>
      <c r="O15" s="10"/>
      <c r="P15" s="10"/>
    </row>
    <row r="16" spans="1:16" s="10" customFormat="1" ht="14.25">
      <c r="A16" s="75"/>
      <c r="B16" s="76" t="s">
        <v>11</v>
      </c>
      <c r="C16" s="77"/>
      <c r="D16" s="76"/>
      <c r="E16" s="77" t="s">
        <v>0</v>
      </c>
      <c r="F16" s="76">
        <f>F6+F11</f>
        <v>764</v>
      </c>
      <c r="G16" s="78">
        <f>G17+G18+G19</f>
        <v>1</v>
      </c>
      <c r="H16" s="76">
        <f>H6+H11</f>
        <v>715</v>
      </c>
      <c r="I16" s="78">
        <f>I17+I18+I19</f>
        <v>1</v>
      </c>
      <c r="J16" s="76">
        <f>J6+J11</f>
        <v>745</v>
      </c>
      <c r="K16" s="78">
        <f>K17+K18+K19</f>
        <v>1</v>
      </c>
      <c r="L16" s="76">
        <f>L6+L11</f>
        <v>887</v>
      </c>
      <c r="M16" s="79">
        <f>M17+M18+M19</f>
        <v>1</v>
      </c>
      <c r="N16" s="11"/>
      <c r="O16" s="11"/>
      <c r="P16" s="11"/>
    </row>
    <row r="17" spans="1:13" ht="14.25">
      <c r="A17" s="75"/>
      <c r="B17" s="76"/>
      <c r="C17" s="77"/>
      <c r="D17" s="76"/>
      <c r="E17" s="77" t="s">
        <v>1</v>
      </c>
      <c r="F17" s="76">
        <f>F7+F12</f>
        <v>97</v>
      </c>
      <c r="G17" s="78">
        <f>F17/F16</f>
        <v>0.12696335078534032</v>
      </c>
      <c r="H17" s="76">
        <f>H7+H12</f>
        <v>133</v>
      </c>
      <c r="I17" s="78">
        <f>H17/H16</f>
        <v>0.18601398601398603</v>
      </c>
      <c r="J17" s="76">
        <f>J7+J12</f>
        <v>120</v>
      </c>
      <c r="K17" s="78">
        <f>J17/J16</f>
        <v>0.1610738255033557</v>
      </c>
      <c r="L17" s="76">
        <f>L7+L12</f>
        <v>165</v>
      </c>
      <c r="M17" s="79">
        <f>L17/L16</f>
        <v>0.18602029312288612</v>
      </c>
    </row>
    <row r="18" spans="1:13" ht="14.25">
      <c r="A18" s="75"/>
      <c r="B18" s="76"/>
      <c r="C18" s="77"/>
      <c r="D18" s="76"/>
      <c r="E18" s="77" t="s">
        <v>2</v>
      </c>
      <c r="F18" s="76">
        <f>F8+F13</f>
        <v>553</v>
      </c>
      <c r="G18" s="78">
        <f>F18/F16</f>
        <v>0.7238219895287958</v>
      </c>
      <c r="H18" s="76">
        <f>H8+H13</f>
        <v>440</v>
      </c>
      <c r="I18" s="78">
        <f>H18/H16</f>
        <v>0.6153846153846154</v>
      </c>
      <c r="J18" s="76">
        <f>J8+J13</f>
        <v>468</v>
      </c>
      <c r="K18" s="78">
        <f>J18/J16</f>
        <v>0.6281879194630873</v>
      </c>
      <c r="L18" s="76">
        <f>L8+L13</f>
        <v>559</v>
      </c>
      <c r="M18" s="79">
        <f>L18/L16</f>
        <v>0.6302142051860203</v>
      </c>
    </row>
    <row r="19" spans="1:16" s="41" customFormat="1" ht="15">
      <c r="A19" s="80"/>
      <c r="B19" s="81"/>
      <c r="C19" s="82"/>
      <c r="D19" s="76"/>
      <c r="E19" s="77" t="s">
        <v>3</v>
      </c>
      <c r="F19" s="76">
        <f>F9+F14</f>
        <v>114</v>
      </c>
      <c r="G19" s="78">
        <f>F19/F16</f>
        <v>0.14921465968586387</v>
      </c>
      <c r="H19" s="76">
        <f>H9+H14</f>
        <v>142</v>
      </c>
      <c r="I19" s="78">
        <f>H19/H16</f>
        <v>0.1986013986013986</v>
      </c>
      <c r="J19" s="76">
        <f>J9+J14</f>
        <v>157</v>
      </c>
      <c r="K19" s="78">
        <f>J19/J16</f>
        <v>0.21073825503355706</v>
      </c>
      <c r="L19" s="76">
        <f>L9+L14</f>
        <v>163</v>
      </c>
      <c r="M19" s="79">
        <f>L19/L16</f>
        <v>0.18376550169109357</v>
      </c>
      <c r="N19" s="40"/>
      <c r="O19" s="40"/>
      <c r="P19" s="40"/>
    </row>
    <row r="20" spans="1:16" ht="15">
      <c r="A20" s="83"/>
      <c r="B20" s="84"/>
      <c r="C20" s="85"/>
      <c r="D20" s="86"/>
      <c r="E20" s="87" t="s">
        <v>16</v>
      </c>
      <c r="F20" s="86">
        <v>353838</v>
      </c>
      <c r="G20" s="88">
        <f>F16/F20</f>
        <v>0.0021591801898043737</v>
      </c>
      <c r="H20" s="86">
        <v>357171</v>
      </c>
      <c r="I20" s="88">
        <f>H16/H20</f>
        <v>0.0020018422548303194</v>
      </c>
      <c r="J20" s="86">
        <v>358404</v>
      </c>
      <c r="K20" s="88">
        <f>J16/J20</f>
        <v>0.0020786598363857546</v>
      </c>
      <c r="L20" s="86">
        <v>357439</v>
      </c>
      <c r="M20" s="89">
        <f>L16/L20</f>
        <v>0.002481542305120594</v>
      </c>
      <c r="N20" s="10"/>
      <c r="O20" s="10"/>
      <c r="P20" s="10"/>
    </row>
    <row r="21" spans="1:16" s="10" customFormat="1" ht="12.75">
      <c r="A21"/>
      <c r="B21"/>
      <c r="C21" s="9"/>
      <c r="D21"/>
      <c r="E21"/>
      <c r="F21"/>
      <c r="G21" s="2"/>
      <c r="H21"/>
      <c r="I21" s="2"/>
      <c r="J21"/>
      <c r="K21" s="2"/>
      <c r="L21"/>
      <c r="M21" s="2"/>
      <c r="N21" s="11"/>
      <c r="O21" s="11"/>
      <c r="P21" s="11"/>
    </row>
    <row r="22" spans="1:16" s="10" customFormat="1" ht="12.75">
      <c r="A22"/>
      <c r="B22"/>
      <c r="C22" s="9"/>
      <c r="D22"/>
      <c r="E22"/>
      <c r="F22"/>
      <c r="G22" s="2"/>
      <c r="H22"/>
      <c r="I22" s="2"/>
      <c r="J22"/>
      <c r="K22" s="2"/>
      <c r="L22"/>
      <c r="M22" s="2"/>
      <c r="N22" s="11"/>
      <c r="O22" s="11"/>
      <c r="P22" s="11"/>
    </row>
    <row r="23" spans="1:16" s="10" customFormat="1" ht="12.75">
      <c r="A23"/>
      <c r="B23"/>
      <c r="C23" s="9"/>
      <c r="D23"/>
      <c r="E23"/>
      <c r="F23"/>
      <c r="G23" s="2"/>
      <c r="H23"/>
      <c r="I23" s="2"/>
      <c r="J23"/>
      <c r="K23" s="2"/>
      <c r="L23"/>
      <c r="M23" s="2"/>
      <c r="N23" s="11"/>
      <c r="O23" s="11"/>
      <c r="P23" s="11"/>
    </row>
    <row r="24" spans="1:17" ht="15.75">
      <c r="A24" s="103" t="s">
        <v>9</v>
      </c>
      <c r="B24" s="104"/>
      <c r="C24" s="104"/>
      <c r="D24" s="104"/>
      <c r="E24" s="104"/>
      <c r="F24" s="104"/>
      <c r="G24" s="104"/>
      <c r="H24" s="105" t="s">
        <v>10</v>
      </c>
      <c r="I24" s="105"/>
      <c r="J24" s="105"/>
      <c r="K24" s="105"/>
      <c r="L24" s="105"/>
      <c r="M24" s="105"/>
      <c r="N24" s="105"/>
      <c r="O24" s="105"/>
      <c r="P24" s="105"/>
      <c r="Q24" s="105"/>
    </row>
    <row r="25" spans="1:16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2"/>
      <c r="L25" s="10"/>
      <c r="M25" s="12"/>
      <c r="N25" s="10"/>
      <c r="O25" s="10"/>
      <c r="P25" s="10"/>
    </row>
    <row r="26" spans="1:1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3"/>
      <c r="L26" s="11"/>
      <c r="M26" s="13"/>
    </row>
    <row r="27" spans="1:16" s="10" customFormat="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3"/>
      <c r="L27" s="11"/>
      <c r="M27" s="13"/>
      <c r="N27" s="11"/>
      <c r="O27" s="11"/>
      <c r="P27" s="11"/>
    </row>
    <row r="28" spans="1:1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3"/>
      <c r="L28" s="11"/>
      <c r="M28" s="13"/>
    </row>
    <row r="29" spans="1:16" ht="12.75">
      <c r="A29" s="14"/>
      <c r="B29" s="14"/>
      <c r="C29" s="14"/>
      <c r="D29" s="14"/>
      <c r="E29" s="14"/>
      <c r="F29" s="14"/>
      <c r="G29" s="14"/>
      <c r="H29" s="14"/>
      <c r="I29" s="14"/>
      <c r="J29" s="10"/>
      <c r="K29" s="12"/>
      <c r="L29" s="10"/>
      <c r="M29" s="12"/>
      <c r="N29" s="10"/>
      <c r="O29" s="10"/>
      <c r="P29" s="10"/>
    </row>
    <row r="30" spans="1:16" s="10" customFormat="1" ht="12.75">
      <c r="A30" s="15"/>
      <c r="B30" s="15"/>
      <c r="C30" s="16"/>
      <c r="D30" s="15"/>
      <c r="E30" s="16"/>
      <c r="F30" s="15">
        <v>2004</v>
      </c>
      <c r="G30" s="15">
        <v>2005</v>
      </c>
      <c r="H30" s="15">
        <v>2006</v>
      </c>
      <c r="I30" s="15">
        <v>2007</v>
      </c>
      <c r="J30" s="11"/>
      <c r="K30" s="13"/>
      <c r="L30" s="11"/>
      <c r="M30" s="13"/>
      <c r="N30" s="11"/>
      <c r="O30" s="11"/>
      <c r="P30" s="11"/>
    </row>
    <row r="31" spans="1:13" ht="12.75">
      <c r="A31" s="17"/>
      <c r="B31" s="17"/>
      <c r="C31" s="18" t="s">
        <v>5</v>
      </c>
      <c r="D31" s="17"/>
      <c r="E31" s="18" t="s">
        <v>0</v>
      </c>
      <c r="F31" s="17">
        <v>372</v>
      </c>
      <c r="G31" s="17">
        <v>292</v>
      </c>
      <c r="H31" s="17">
        <v>344</v>
      </c>
      <c r="I31" s="17">
        <v>424</v>
      </c>
      <c r="J31" s="11"/>
      <c r="K31" s="13"/>
      <c r="L31" s="11"/>
      <c r="M31" s="13"/>
    </row>
    <row r="32" spans="1:13" ht="12.75">
      <c r="A32" s="17"/>
      <c r="B32" s="17"/>
      <c r="C32" s="18"/>
      <c r="D32" s="17"/>
      <c r="E32" s="18" t="s">
        <v>1</v>
      </c>
      <c r="F32" s="17">
        <v>54</v>
      </c>
      <c r="G32" s="17">
        <v>45</v>
      </c>
      <c r="H32" s="17">
        <v>56</v>
      </c>
      <c r="I32" s="17">
        <v>79</v>
      </c>
      <c r="J32" s="11"/>
      <c r="K32" s="13"/>
      <c r="L32" s="11"/>
      <c r="M32" s="13"/>
    </row>
    <row r="33" spans="1:16" ht="12.75">
      <c r="A33" s="17"/>
      <c r="B33" s="17"/>
      <c r="C33" s="18"/>
      <c r="D33" s="17"/>
      <c r="E33" s="18" t="s">
        <v>2</v>
      </c>
      <c r="F33" s="17">
        <v>285</v>
      </c>
      <c r="G33" s="17">
        <v>211</v>
      </c>
      <c r="H33" s="17">
        <v>243</v>
      </c>
      <c r="I33" s="17">
        <v>293</v>
      </c>
      <c r="J33" s="10"/>
      <c r="K33" s="12"/>
      <c r="L33" s="10"/>
      <c r="M33" s="12"/>
      <c r="N33" s="10"/>
      <c r="O33" s="10"/>
      <c r="P33" s="10"/>
    </row>
    <row r="34" spans="1:16" s="10" customFormat="1" ht="12.75">
      <c r="A34" s="19"/>
      <c r="B34" s="19"/>
      <c r="C34" s="20"/>
      <c r="D34" s="19"/>
      <c r="E34" s="20" t="s">
        <v>3</v>
      </c>
      <c r="F34" s="19">
        <v>33</v>
      </c>
      <c r="G34" s="19">
        <v>36</v>
      </c>
      <c r="H34" s="19">
        <v>45</v>
      </c>
      <c r="I34" s="19">
        <v>52</v>
      </c>
      <c r="J34" s="11"/>
      <c r="K34" s="13"/>
      <c r="L34" s="11"/>
      <c r="M34" s="13"/>
      <c r="N34" s="11"/>
      <c r="O34" s="11"/>
      <c r="P34" s="11"/>
    </row>
    <row r="35" spans="1:13" ht="12.75">
      <c r="A35" s="19"/>
      <c r="B35" s="19"/>
      <c r="C35" s="20"/>
      <c r="D35" s="19"/>
      <c r="E35" s="20"/>
      <c r="F35" s="15">
        <v>2004</v>
      </c>
      <c r="G35" s="15">
        <v>2005</v>
      </c>
      <c r="H35" s="15">
        <v>2006</v>
      </c>
      <c r="I35" s="15">
        <v>2007</v>
      </c>
      <c r="J35" s="11"/>
      <c r="K35" s="13"/>
      <c r="L35" s="11"/>
      <c r="M35" s="13"/>
    </row>
    <row r="36" spans="1:13" ht="12.75">
      <c r="A36" s="21"/>
      <c r="B36" s="21"/>
      <c r="C36" s="22" t="s">
        <v>4</v>
      </c>
      <c r="D36" s="21"/>
      <c r="E36" s="22" t="s">
        <v>0</v>
      </c>
      <c r="F36" s="21">
        <v>392</v>
      </c>
      <c r="G36" s="21">
        <v>423</v>
      </c>
      <c r="H36" s="21">
        <v>401</v>
      </c>
      <c r="I36" s="21">
        <v>463</v>
      </c>
      <c r="J36" s="11"/>
      <c r="K36" s="13"/>
      <c r="L36" s="11"/>
      <c r="M36" s="13"/>
    </row>
    <row r="37" spans="1:13" ht="12.75">
      <c r="A37" s="21"/>
      <c r="B37" s="21"/>
      <c r="C37" s="22"/>
      <c r="D37" s="21"/>
      <c r="E37" s="22" t="s">
        <v>1</v>
      </c>
      <c r="F37" s="21">
        <v>43</v>
      </c>
      <c r="G37" s="21">
        <v>88</v>
      </c>
      <c r="H37" s="21">
        <v>64</v>
      </c>
      <c r="I37" s="21">
        <v>86</v>
      </c>
      <c r="J37" s="11"/>
      <c r="K37" s="13"/>
      <c r="L37" s="11"/>
      <c r="M37" s="13"/>
    </row>
    <row r="38" spans="1:13" s="10" customFormat="1" ht="12.75">
      <c r="A38" s="21"/>
      <c r="B38" s="21"/>
      <c r="C38" s="22"/>
      <c r="D38" s="21"/>
      <c r="E38" s="22" t="s">
        <v>2</v>
      </c>
      <c r="F38" s="21">
        <f>F36-F37-F39</f>
        <v>268</v>
      </c>
      <c r="G38" s="21">
        <f>G36-G37-G39</f>
        <v>229</v>
      </c>
      <c r="H38" s="21">
        <f>H36-H37-H39</f>
        <v>225</v>
      </c>
      <c r="I38" s="21">
        <f>I36-I37-I39</f>
        <v>266</v>
      </c>
      <c r="K38" s="12"/>
      <c r="M38" s="12"/>
    </row>
    <row r="39" spans="1:9" ht="12.75">
      <c r="A39" s="23"/>
      <c r="B39" s="23"/>
      <c r="C39" s="24"/>
      <c r="D39" s="23"/>
      <c r="E39" s="24" t="s">
        <v>3</v>
      </c>
      <c r="F39" s="23">
        <v>81</v>
      </c>
      <c r="G39" s="23">
        <v>106</v>
      </c>
      <c r="H39" s="23">
        <v>112</v>
      </c>
      <c r="I39" s="23">
        <v>111</v>
      </c>
    </row>
    <row r="40" spans="1:9" ht="12.75">
      <c r="A40" s="23"/>
      <c r="B40" s="23"/>
      <c r="C40" s="24"/>
      <c r="D40" s="23"/>
      <c r="E40" s="24"/>
      <c r="F40" s="15">
        <v>2004</v>
      </c>
      <c r="G40" s="15">
        <v>2005</v>
      </c>
      <c r="H40" s="15">
        <v>2006</v>
      </c>
      <c r="I40" s="15">
        <v>2007</v>
      </c>
    </row>
    <row r="41" spans="1:9" ht="12.75">
      <c r="A41" s="25"/>
      <c r="B41" s="25" t="s">
        <v>6</v>
      </c>
      <c r="C41" s="26" t="s">
        <v>6</v>
      </c>
      <c r="D41" s="25"/>
      <c r="E41" s="26" t="s">
        <v>0</v>
      </c>
      <c r="F41" s="25">
        <f aca="true" t="shared" si="0" ref="F41:I44">F31+F36</f>
        <v>764</v>
      </c>
      <c r="G41" s="25">
        <f t="shared" si="0"/>
        <v>715</v>
      </c>
      <c r="H41" s="25">
        <f t="shared" si="0"/>
        <v>745</v>
      </c>
      <c r="I41" s="25">
        <f t="shared" si="0"/>
        <v>887</v>
      </c>
    </row>
    <row r="42" spans="1:9" ht="12.75">
      <c r="A42" s="25"/>
      <c r="B42" s="25"/>
      <c r="C42" s="26"/>
      <c r="D42" s="25"/>
      <c r="E42" s="26" t="s">
        <v>1</v>
      </c>
      <c r="F42" s="25">
        <f t="shared" si="0"/>
        <v>97</v>
      </c>
      <c r="G42" s="25">
        <f t="shared" si="0"/>
        <v>133</v>
      </c>
      <c r="H42" s="25">
        <f t="shared" si="0"/>
        <v>120</v>
      </c>
      <c r="I42" s="25">
        <f t="shared" si="0"/>
        <v>165</v>
      </c>
    </row>
    <row r="43" spans="1:16" s="10" customFormat="1" ht="12.75">
      <c r="A43" s="25"/>
      <c r="B43" s="25"/>
      <c r="C43" s="26"/>
      <c r="D43" s="25"/>
      <c r="E43" s="26" t="s">
        <v>2</v>
      </c>
      <c r="F43" s="25">
        <f t="shared" si="0"/>
        <v>553</v>
      </c>
      <c r="G43" s="25">
        <f t="shared" si="0"/>
        <v>440</v>
      </c>
      <c r="H43" s="25">
        <f t="shared" si="0"/>
        <v>468</v>
      </c>
      <c r="I43" s="25">
        <f t="shared" si="0"/>
        <v>559</v>
      </c>
      <c r="J43"/>
      <c r="K43" s="2"/>
      <c r="L43"/>
      <c r="M43" s="2"/>
      <c r="N43" s="11"/>
      <c r="O43" s="11"/>
      <c r="P43" s="11"/>
    </row>
    <row r="44" spans="1:9" ht="12.75">
      <c r="A44" s="27"/>
      <c r="B44" s="27"/>
      <c r="C44" s="28"/>
      <c r="D44" s="27"/>
      <c r="E44" s="28" t="s">
        <v>3</v>
      </c>
      <c r="F44" s="27">
        <f t="shared" si="0"/>
        <v>114</v>
      </c>
      <c r="G44" s="27">
        <f t="shared" si="0"/>
        <v>142</v>
      </c>
      <c r="H44" s="27">
        <f t="shared" si="0"/>
        <v>157</v>
      </c>
      <c r="I44" s="27">
        <f t="shared" si="0"/>
        <v>163</v>
      </c>
    </row>
    <row r="49" spans="1:17" ht="15.75">
      <c r="A49" s="106" t="s">
        <v>11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93" spans="1:14" ht="18">
      <c r="A93" s="30" t="s">
        <v>8</v>
      </c>
      <c r="B93" s="31" t="s">
        <v>17</v>
      </c>
      <c r="C93" s="32"/>
      <c r="D93" s="31"/>
      <c r="E93" s="31"/>
      <c r="F93" s="31"/>
      <c r="G93" s="33"/>
      <c r="H93" s="31"/>
      <c r="I93" s="33"/>
      <c r="J93" s="31"/>
      <c r="K93" s="33"/>
      <c r="L93" s="31"/>
      <c r="M93" s="33"/>
      <c r="N93" s="34"/>
    </row>
    <row r="94" spans="1:16" s="47" customFormat="1" ht="34.5" customHeight="1">
      <c r="A94" s="46"/>
      <c r="B94" s="100" t="s">
        <v>20</v>
      </c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1:14" ht="18">
      <c r="A95" s="31"/>
      <c r="B95" s="31" t="s">
        <v>18</v>
      </c>
      <c r="C95" s="32"/>
      <c r="D95" s="31"/>
      <c r="E95" s="31"/>
      <c r="F95" s="31"/>
      <c r="G95" s="33"/>
      <c r="H95" s="31"/>
      <c r="I95" s="33"/>
      <c r="J95" s="31"/>
      <c r="K95" s="33"/>
      <c r="L95" s="31"/>
      <c r="M95" s="33"/>
      <c r="N95" s="34"/>
    </row>
    <row r="96" ht="18">
      <c r="B96" s="31" t="s">
        <v>19</v>
      </c>
    </row>
  </sheetData>
  <sheetProtection/>
  <mergeCells count="5">
    <mergeCell ref="B94:P94"/>
    <mergeCell ref="A1:M1"/>
    <mergeCell ref="A24:G24"/>
    <mergeCell ref="H24:Q24"/>
    <mergeCell ref="A49:Q49"/>
  </mergeCells>
  <printOptions/>
  <pageMargins left="0.75" right="0.75" top="1" bottom="1" header="0.4921259845" footer="0.4921259845"/>
  <pageSetup fitToHeight="1" fitToWidth="1" horizontalDpi="300" verticalDpi="3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MCF-DGEO-CCG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MVR</dc:creator>
  <cp:keywords/>
  <dc:description/>
  <cp:lastModifiedBy>CFWB</cp:lastModifiedBy>
  <cp:lastPrinted>2008-05-05T08:12:45Z</cp:lastPrinted>
  <dcterms:created xsi:type="dcterms:W3CDTF">2008-01-04T07:48:05Z</dcterms:created>
  <dcterms:modified xsi:type="dcterms:W3CDTF">2008-07-24T14:34:36Z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