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marques importantes" sheetId="1" r:id="rId1"/>
    <sheet name="Lecture" sheetId="2" r:id="rId2"/>
  </sheets>
  <definedNames/>
  <calcPr fullCalcOnLoad="1"/>
</workbook>
</file>

<file path=xl/sharedStrings.xml><?xml version="1.0" encoding="utf-8"?>
<sst xmlns="http://schemas.openxmlformats.org/spreadsheetml/2006/main" count="129" uniqueCount="59">
  <si>
    <t>Nom de l'école</t>
  </si>
  <si>
    <t>Localité</t>
  </si>
  <si>
    <t>Classe</t>
  </si>
  <si>
    <t>Ev. 1</t>
  </si>
  <si>
    <t>Ev. 2</t>
  </si>
  <si>
    <t>6bis</t>
  </si>
  <si>
    <t>7bis</t>
  </si>
  <si>
    <t>8bis</t>
  </si>
  <si>
    <t>23bis</t>
  </si>
  <si>
    <t>24bis</t>
  </si>
  <si>
    <t>25bis</t>
  </si>
  <si>
    <t>Ev. 3</t>
  </si>
  <si>
    <t>Ev. 4</t>
  </si>
  <si>
    <t>Ev. 5</t>
  </si>
  <si>
    <t>Ev. 6</t>
  </si>
  <si>
    <t>43bis</t>
  </si>
  <si>
    <t>1-2-3-4-5-0-9</t>
  </si>
  <si>
    <t>2-1-0-9</t>
  </si>
  <si>
    <t>1-0-9</t>
  </si>
  <si>
    <t>1-2-3-4-0-9</t>
  </si>
  <si>
    <t>Fréquence</t>
  </si>
  <si>
    <t>Tel maître</t>
  </si>
  <si>
    <t>Score sur 34</t>
  </si>
  <si>
    <t>score en %</t>
  </si>
  <si>
    <t>Score en %</t>
  </si>
  <si>
    <t>Permis à points 1</t>
  </si>
  <si>
    <t>Permis à point 2</t>
  </si>
  <si>
    <t>Score sur 10</t>
  </si>
  <si>
    <t>Total</t>
  </si>
  <si>
    <t>% de réponse considérées correctes</t>
  </si>
  <si>
    <t>Niveau 2</t>
  </si>
  <si>
    <t>nombre d'élèves</t>
  </si>
  <si>
    <t>moyenne (en %)</t>
  </si>
  <si>
    <t>moyenne sur 34</t>
  </si>
  <si>
    <t>moyenne sur 10</t>
  </si>
  <si>
    <t>Niveau 1</t>
  </si>
  <si>
    <t>Score</t>
  </si>
  <si>
    <t>0-20</t>
  </si>
  <si>
    <t>21-40</t>
  </si>
  <si>
    <t>41-60</t>
  </si>
  <si>
    <t>61-80</t>
  </si>
  <si>
    <t>81-100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</si>
  <si>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</si>
  <si>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</si>
  <si>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t>Pour les classes de l'échantillon uniquement :</t>
  </si>
  <si>
    <t xml:space="preserve">N'oubliez pas de remplir les 3 lignes qui permettent d'identifier votre école et votre classe. </t>
  </si>
  <si>
    <t>Ces informations sont nécessaires afin d'éviter toute perte de fichier(s). Elles seront toutefois rendues anonymes avant leur traitement</t>
  </si>
  <si>
    <r>
      <t xml:space="preserve">Veillez à ce que les </t>
    </r>
    <r>
      <rPr>
        <b/>
        <sz val="10"/>
        <color indexed="10"/>
        <rFont val="Arial"/>
        <family val="2"/>
      </rPr>
      <t>numéros attribués aux élèves</t>
    </r>
    <r>
      <rPr>
        <sz val="10"/>
        <color indexed="10"/>
        <rFont val="Arial"/>
        <family val="2"/>
      </rPr>
      <t xml:space="preserve"> soient identiques pour la passation de l'épreuve, le questionnaire "Qui es-tu ?" et l'encodage des résultats. </t>
    </r>
  </si>
  <si>
    <t>41bis</t>
  </si>
  <si>
    <t>40bis</t>
  </si>
  <si>
    <t>42bis</t>
  </si>
  <si>
    <t>44bis</t>
  </si>
  <si>
    <t>Technique de qualification et professionnel</t>
  </si>
  <si>
    <t>Score sur 54</t>
  </si>
  <si>
    <t>moyenne sur 54</t>
  </si>
  <si>
    <t>Cliquez sur "Lecture" pour commencer l'encodage</t>
  </si>
  <si>
    <t>Veillez à télécharger la grille sur votre ordinateur avant tout. La grille ne peut être encodée en ligne.</t>
  </si>
  <si>
    <t>Enseignement technique de qualification et professionnel</t>
  </si>
  <si>
    <t>La grille complétée doit être envoyée à Mme Annette LAFONTAINE : a.lafontaine@ulg.ac.be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</si>
</sst>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  <font>
      <b/>
      <sz val="8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2" fillId="5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8" borderId="9" xfId="0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8" borderId="1" xfId="0" applyFill="1" applyBorder="1" applyAlignment="1" applyProtection="1">
      <alignment/>
      <protection hidden="1"/>
    </xf>
    <xf numFmtId="1" fontId="0" fillId="5" borderId="4" xfId="0" applyNumberFormat="1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hidden="1"/>
    </xf>
    <xf numFmtId="164" fontId="0" fillId="7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164" fontId="0" fillId="4" borderId="1" xfId="0" applyNumberFormat="1" applyFill="1" applyBorder="1" applyAlignment="1" applyProtection="1">
      <alignment/>
      <protection hidden="1"/>
    </xf>
    <xf numFmtId="1" fontId="0" fillId="8" borderId="1" xfId="0" applyNumberFormat="1" applyFill="1" applyBorder="1" applyAlignment="1" applyProtection="1">
      <alignment/>
      <protection hidden="1"/>
    </xf>
    <xf numFmtId="164" fontId="0" fillId="8" borderId="1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 horizontal="right"/>
      <protection hidden="1"/>
    </xf>
    <xf numFmtId="0" fontId="0" fillId="5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right"/>
      <protection hidden="1"/>
    </xf>
    <xf numFmtId="0" fontId="0" fillId="7" borderId="1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0" fontId="0" fillId="8" borderId="1" xfId="0" applyFont="1" applyFill="1" applyBorder="1" applyAlignment="1" applyProtection="1">
      <alignment/>
      <protection hidden="1"/>
    </xf>
    <xf numFmtId="2" fontId="0" fillId="5" borderId="1" xfId="0" applyNumberFormat="1" applyFont="1" applyFill="1" applyBorder="1" applyAlignment="1" applyProtection="1">
      <alignment/>
      <protection hidden="1"/>
    </xf>
    <xf numFmtId="2" fontId="0" fillId="7" borderId="1" xfId="0" applyNumberFormat="1" applyFont="1" applyFill="1" applyBorder="1" applyAlignment="1" applyProtection="1">
      <alignment/>
      <protection hidden="1"/>
    </xf>
    <xf numFmtId="2" fontId="0" fillId="4" borderId="1" xfId="0" applyNumberFormat="1" applyFont="1" applyFill="1" applyBorder="1" applyAlignment="1" applyProtection="1">
      <alignment/>
      <protection hidden="1"/>
    </xf>
    <xf numFmtId="2" fontId="0" fillId="8" borderId="1" xfId="0" applyNumberFormat="1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des élèves (score global)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Lecture!$BS$52</c:f>
              <c:strCache>
                <c:ptCount val="1"/>
                <c:pt idx="0">
                  <c:v>Fréquence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Lecture!$BR$53:$BR$57</c:f>
              <c:strCache/>
            </c:strRef>
          </c:cat>
          <c:val>
            <c:numRef>
              <c:f>Lecture!$BS$53:$BS$57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15</xdr:row>
      <xdr:rowOff>114300</xdr:rowOff>
    </xdr:from>
    <xdr:to>
      <xdr:col>3</xdr:col>
      <xdr:colOff>314325</xdr:colOff>
      <xdr:row>28</xdr:row>
      <xdr:rowOff>152400</xdr:rowOff>
    </xdr:to>
    <xdr:sp>
      <xdr:nvSpPr>
        <xdr:cNvPr id="1" name="AutoShape 10"/>
        <xdr:cNvSpPr>
          <a:spLocks/>
        </xdr:cNvSpPr>
      </xdr:nvSpPr>
      <xdr:spPr>
        <a:xfrm rot="5400000">
          <a:off x="1914525" y="2581275"/>
          <a:ext cx="685800" cy="2143125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50</xdr:row>
      <xdr:rowOff>152400</xdr:rowOff>
    </xdr:from>
    <xdr:to>
      <xdr:col>73</xdr:col>
      <xdr:colOff>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33080325" y="8372475"/>
        <a:ext cx="38481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6" t="s">
        <v>57</v>
      </c>
    </row>
    <row r="3" ht="12.75">
      <c r="A3" t="s">
        <v>42</v>
      </c>
    </row>
    <row r="4" ht="12.75">
      <c r="A4" t="s">
        <v>56</v>
      </c>
    </row>
    <row r="5" ht="12.75">
      <c r="A5" t="s">
        <v>43</v>
      </c>
    </row>
    <row r="7" ht="12.75">
      <c r="A7" s="27" t="s">
        <v>44</v>
      </c>
    </row>
    <row r="8" ht="12.75">
      <c r="A8" s="28"/>
    </row>
    <row r="9" ht="12.75">
      <c r="A9" s="28" t="s">
        <v>45</v>
      </c>
    </row>
    <row r="10" ht="12.75">
      <c r="A10" s="28" t="s">
        <v>46</v>
      </c>
    </row>
    <row r="11" ht="12.75">
      <c r="A11" s="28"/>
    </row>
    <row r="12" ht="12.75">
      <c r="A12" s="28" t="s">
        <v>47</v>
      </c>
    </row>
    <row r="13" ht="12.75">
      <c r="A13" s="28" t="s">
        <v>58</v>
      </c>
    </row>
    <row r="15" ht="12.75">
      <c r="A15" t="s">
        <v>55</v>
      </c>
    </row>
  </sheetData>
  <sheetProtection password="EBF8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Z62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" sqref="B2:F2"/>
    </sheetView>
  </sheetViews>
  <sheetFormatPr defaultColWidth="11.421875" defaultRowHeight="12.75"/>
  <cols>
    <col min="1" max="1" width="17.00390625" style="0" customWidth="1"/>
    <col min="4" max="4" width="7.28125" style="0" customWidth="1"/>
    <col min="7" max="9" width="6.7109375" style="0" bestFit="1" customWidth="1"/>
    <col min="10" max="12" width="5.140625" style="0" bestFit="1" customWidth="1"/>
    <col min="13" max="13" width="9.8515625" style="0" customWidth="1"/>
    <col min="14" max="14" width="5.140625" style="0" bestFit="1" customWidth="1"/>
    <col min="15" max="15" width="9.8515625" style="0" customWidth="1"/>
    <col min="16" max="16" width="5.140625" style="0" bestFit="1" customWidth="1"/>
    <col min="17" max="17" width="9.8515625" style="0" customWidth="1"/>
    <col min="18" max="19" width="5.140625" style="0" bestFit="1" customWidth="1"/>
    <col min="20" max="22" width="6.7109375" style="0" bestFit="1" customWidth="1"/>
    <col min="23" max="27" width="5.140625" style="0" bestFit="1" customWidth="1"/>
    <col min="28" max="28" width="6.7109375" style="0" bestFit="1" customWidth="1"/>
    <col min="29" max="32" width="5.140625" style="0" bestFit="1" customWidth="1"/>
    <col min="33" max="33" width="9.8515625" style="0" customWidth="1"/>
    <col min="34" max="34" width="5.140625" style="0" bestFit="1" customWidth="1"/>
    <col min="35" max="35" width="9.8515625" style="0" customWidth="1"/>
    <col min="36" max="36" width="5.140625" style="0" bestFit="1" customWidth="1"/>
    <col min="37" max="37" width="9.8515625" style="0" customWidth="1"/>
    <col min="38" max="38" width="6.7109375" style="0" bestFit="1" customWidth="1"/>
    <col min="39" max="48" width="5.140625" style="0" bestFit="1" customWidth="1"/>
    <col min="53" max="56" width="5.140625" style="0" bestFit="1" customWidth="1"/>
    <col min="57" max="57" width="9.8515625" style="0" customWidth="1"/>
    <col min="58" max="58" width="5.140625" style="0" bestFit="1" customWidth="1"/>
    <col min="59" max="59" width="9.8515625" style="0" customWidth="1"/>
    <col min="60" max="60" width="5.140625" style="0" bestFit="1" customWidth="1"/>
    <col min="61" max="61" width="9.8515625" style="0" customWidth="1"/>
    <col min="62" max="62" width="5.140625" style="0" bestFit="1" customWidth="1"/>
    <col min="63" max="63" width="9.8515625" style="0" customWidth="1"/>
    <col min="64" max="64" width="5.140625" style="0" bestFit="1" customWidth="1"/>
    <col min="65" max="65" width="9.8515625" style="0" customWidth="1"/>
    <col min="66" max="67" width="5.140625" style="0" bestFit="1" customWidth="1"/>
    <col min="70" max="70" width="17.421875" style="0" bestFit="1" customWidth="1"/>
    <col min="72" max="72" width="17.421875" style="0" bestFit="1" customWidth="1"/>
    <col min="74" max="74" width="17.421875" style="0" bestFit="1" customWidth="1"/>
    <col min="76" max="76" width="17.421875" style="0" bestFit="1" customWidth="1"/>
  </cols>
  <sheetData>
    <row r="1" ht="15.75">
      <c r="A1" s="16" t="s">
        <v>52</v>
      </c>
    </row>
    <row r="2" spans="1:6" ht="15">
      <c r="A2" s="17" t="s">
        <v>0</v>
      </c>
      <c r="B2" s="75"/>
      <c r="C2" s="76"/>
      <c r="D2" s="76"/>
      <c r="E2" s="76"/>
      <c r="F2" s="77"/>
    </row>
    <row r="3" spans="1:6" ht="15">
      <c r="A3" s="17" t="s">
        <v>1</v>
      </c>
      <c r="B3" s="75"/>
      <c r="C3" s="76"/>
      <c r="D3" s="76"/>
      <c r="E3" s="76"/>
      <c r="F3" s="77"/>
    </row>
    <row r="4" spans="1:78" ht="15">
      <c r="A4" s="17" t="s">
        <v>2</v>
      </c>
      <c r="B4" s="75"/>
      <c r="C4" s="76"/>
      <c r="D4" s="76"/>
      <c r="E4" s="76"/>
      <c r="F4" s="77"/>
      <c r="BT4" s="11"/>
      <c r="BU4" s="11"/>
      <c r="BV4" s="11"/>
      <c r="BW4" s="11"/>
      <c r="BX4" s="11"/>
      <c r="BY4" s="11"/>
      <c r="BZ4" s="3"/>
    </row>
    <row r="5" spans="70:78" ht="12.75">
      <c r="BR5" s="42"/>
      <c r="BS5" s="43"/>
      <c r="BT5" s="88" t="s">
        <v>21</v>
      </c>
      <c r="BU5" s="88"/>
      <c r="BV5" s="78" t="s">
        <v>25</v>
      </c>
      <c r="BW5" s="79"/>
      <c r="BX5" s="80" t="s">
        <v>26</v>
      </c>
      <c r="BY5" s="81"/>
      <c r="BZ5" s="12"/>
    </row>
    <row r="6" spans="70:78" ht="12.75">
      <c r="BR6" s="42"/>
      <c r="BS6" s="43"/>
      <c r="BT6" s="89">
        <f>IF(COUNTBLANK(E10:E44)=35,"",IF(MODE(E10:E44)=1,"Pas du tout agréable",IF(MODE(E10:E44)=2,"Peu agréable",IF(MODE(E10:E44)=3,"Sans avis",(IF(MODE(E10:E44)=4,"Assez agréable",IF(MODE(E10:E44)=5,"Très agréable","")))))))</f>
      </c>
      <c r="BU6" s="90"/>
      <c r="BV6" s="84">
        <f>IF(COUNTBLANK(AW10:AW44)=35,"",IF(MODE(AW10:AW44)=1,"Pas du tout agréable",IF(MODE(AW10:AW44)=2,"Peu agréable",IF(MODE(AW10:AW44)=3,"Sans avis",(IF(MODE(AW10:AW44)=4,"Assez agréable",IF(MODE(AW10:AW44)=5,"Très agréable","")))))))</f>
      </c>
      <c r="BW6" s="85"/>
      <c r="BX6" s="86">
        <f>IF(COUNTBLANK(AY10:AY44)=35,"",IF(MODE(AY10:AY44)=1,"Pas du tout agréable",IF(MODE(AY10:AY44)=2,"Peu agréable",IF(MODE(AY10:AY44)=3,"Sans avis",(IF(MODE(AY10:AY44)=4,"Assez agréable",IF(MODE(AY10:AY44)=5,"Très agréable","")))))))</f>
      </c>
      <c r="BY6" s="87"/>
      <c r="BZ6" s="12"/>
    </row>
    <row r="7" spans="4:78" ht="12.75">
      <c r="D7" s="3"/>
      <c r="BR7" s="42"/>
      <c r="BS7" s="44"/>
      <c r="BT7" s="89">
        <f>IF(COUNTBLANK(F10:F44)=35,"",IF(MODE(F10:F44)=1,"Très difficile",IF(MODE(F10:F44)=2,"Un peu difficile",IF(MODE(F10:F44)=3,"Moyen",(IF(MODE(F10:F44)=4,"Assez facile",IF(MODE(F10:F44)=5,"Très facile","")))))))</f>
      </c>
      <c r="BU7" s="90"/>
      <c r="BV7" s="84">
        <f>IF(COUNTBLANK(AX10:AX44)=35,"",IF(MODE(AX10:AX44)=1,"Très difficile",IF(MODE(AX10:AX44)=2,"Un peu difficile",IF(MODE(AX10:AX44)=3,"Moyen",(IF(MODE(AX10:AX44)=4,"Assez facile",IF(MODE(AX10:AX44)=5,"Très facile","")))))))</f>
      </c>
      <c r="BW7" s="85"/>
      <c r="BX7" s="86">
        <f>IF(COUNTBLANK(AZ10:AZ44)=35,"",IF(MODE(AZ10:AZ44)=1,"Très difficile",IF(MODE(AZ10:AZ44)=2,"Un peu difficile",IF(MODE(AZ10:AZ44)=3,"Moyen",(IF(MODE(AZ10:AZ44)=4,"Assez facile",IF(MODE(AZ10:AZ44)=5,"Très facile","")))))))</f>
      </c>
      <c r="BY7" s="87"/>
      <c r="BZ7" s="12"/>
    </row>
    <row r="8" spans="4:78" ht="12.75">
      <c r="D8" s="4"/>
      <c r="E8" s="8" t="s">
        <v>3</v>
      </c>
      <c r="F8" s="9" t="s">
        <v>4</v>
      </c>
      <c r="G8" s="2">
        <v>1</v>
      </c>
      <c r="H8" s="2">
        <v>2</v>
      </c>
      <c r="I8" s="2">
        <v>3</v>
      </c>
      <c r="J8" s="2">
        <v>4</v>
      </c>
      <c r="K8" s="2">
        <v>5</v>
      </c>
      <c r="L8" s="2">
        <v>6</v>
      </c>
      <c r="M8" s="5" t="s">
        <v>5</v>
      </c>
      <c r="N8" s="2">
        <v>7</v>
      </c>
      <c r="O8" s="5" t="s">
        <v>6</v>
      </c>
      <c r="P8" s="2">
        <v>8</v>
      </c>
      <c r="Q8" s="5" t="s">
        <v>7</v>
      </c>
      <c r="R8" s="2">
        <v>9</v>
      </c>
      <c r="S8" s="2">
        <v>10</v>
      </c>
      <c r="T8" s="2">
        <v>11</v>
      </c>
      <c r="U8" s="2">
        <v>12</v>
      </c>
      <c r="V8" s="2">
        <v>13</v>
      </c>
      <c r="W8" s="2">
        <v>14</v>
      </c>
      <c r="X8" s="2">
        <v>15</v>
      </c>
      <c r="Y8" s="2">
        <v>16</v>
      </c>
      <c r="Z8" s="2">
        <v>17</v>
      </c>
      <c r="AA8" s="2">
        <v>18</v>
      </c>
      <c r="AB8" s="2">
        <v>19</v>
      </c>
      <c r="AC8" s="2">
        <v>20</v>
      </c>
      <c r="AD8" s="2">
        <v>21</v>
      </c>
      <c r="AE8" s="2">
        <v>22</v>
      </c>
      <c r="AF8" s="2">
        <v>23</v>
      </c>
      <c r="AG8" s="5" t="s">
        <v>8</v>
      </c>
      <c r="AH8" s="2">
        <v>24</v>
      </c>
      <c r="AI8" s="5" t="s">
        <v>9</v>
      </c>
      <c r="AJ8" s="2">
        <v>25</v>
      </c>
      <c r="AK8" s="5" t="s">
        <v>10</v>
      </c>
      <c r="AL8" s="2">
        <v>26</v>
      </c>
      <c r="AM8" s="2">
        <v>27</v>
      </c>
      <c r="AN8" s="2">
        <v>28</v>
      </c>
      <c r="AO8" s="2">
        <v>29</v>
      </c>
      <c r="AP8" s="2">
        <v>30</v>
      </c>
      <c r="AQ8" s="2">
        <v>31</v>
      </c>
      <c r="AR8" s="2">
        <v>32</v>
      </c>
      <c r="AS8" s="2">
        <v>33</v>
      </c>
      <c r="AT8" s="2">
        <v>34</v>
      </c>
      <c r="AU8" s="2">
        <v>35</v>
      </c>
      <c r="AV8" s="2">
        <v>36</v>
      </c>
      <c r="AW8" s="9" t="s">
        <v>11</v>
      </c>
      <c r="AX8" s="9" t="s">
        <v>12</v>
      </c>
      <c r="AY8" s="9" t="s">
        <v>13</v>
      </c>
      <c r="AZ8" s="9" t="s">
        <v>14</v>
      </c>
      <c r="BA8" s="2">
        <v>37</v>
      </c>
      <c r="BB8" s="2">
        <v>38</v>
      </c>
      <c r="BC8" s="2">
        <v>39</v>
      </c>
      <c r="BD8" s="2">
        <v>40</v>
      </c>
      <c r="BE8" s="5" t="s">
        <v>49</v>
      </c>
      <c r="BF8" s="2">
        <v>41</v>
      </c>
      <c r="BG8" s="5" t="s">
        <v>48</v>
      </c>
      <c r="BH8" s="2">
        <v>42</v>
      </c>
      <c r="BI8" s="5" t="s">
        <v>50</v>
      </c>
      <c r="BJ8" s="2">
        <v>43</v>
      </c>
      <c r="BK8" s="5" t="s">
        <v>15</v>
      </c>
      <c r="BL8" s="2">
        <v>44</v>
      </c>
      <c r="BM8" s="5" t="s">
        <v>51</v>
      </c>
      <c r="BN8" s="2">
        <v>45</v>
      </c>
      <c r="BO8" s="2">
        <v>46</v>
      </c>
      <c r="BR8" s="82" t="s">
        <v>28</v>
      </c>
      <c r="BS8" s="82"/>
      <c r="BT8" s="45"/>
      <c r="BU8" s="45"/>
      <c r="BV8" s="46"/>
      <c r="BW8" s="47"/>
      <c r="BX8" s="48"/>
      <c r="BY8" s="49"/>
      <c r="BZ8" s="12"/>
    </row>
    <row r="9" spans="3:77" ht="12.75">
      <c r="C9" s="3"/>
      <c r="D9" s="6"/>
      <c r="E9" s="9" t="s">
        <v>16</v>
      </c>
      <c r="F9" s="9" t="s">
        <v>16</v>
      </c>
      <c r="G9" s="2" t="s">
        <v>17</v>
      </c>
      <c r="H9" s="2" t="s">
        <v>17</v>
      </c>
      <c r="I9" s="2" t="s">
        <v>17</v>
      </c>
      <c r="J9" s="2" t="s">
        <v>18</v>
      </c>
      <c r="K9" s="2" t="s">
        <v>18</v>
      </c>
      <c r="L9" s="2" t="s">
        <v>18</v>
      </c>
      <c r="M9" s="5" t="s">
        <v>19</v>
      </c>
      <c r="N9" s="2" t="s">
        <v>18</v>
      </c>
      <c r="O9" s="5" t="s">
        <v>19</v>
      </c>
      <c r="P9" s="2" t="s">
        <v>18</v>
      </c>
      <c r="Q9" s="5" t="s">
        <v>19</v>
      </c>
      <c r="R9" s="2" t="s">
        <v>18</v>
      </c>
      <c r="S9" s="2" t="s">
        <v>18</v>
      </c>
      <c r="T9" s="2" t="s">
        <v>17</v>
      </c>
      <c r="U9" s="2" t="s">
        <v>17</v>
      </c>
      <c r="V9" s="2" t="s">
        <v>17</v>
      </c>
      <c r="W9" s="2" t="s">
        <v>18</v>
      </c>
      <c r="X9" s="2" t="s">
        <v>18</v>
      </c>
      <c r="Y9" s="2" t="s">
        <v>18</v>
      </c>
      <c r="Z9" s="2" t="s">
        <v>18</v>
      </c>
      <c r="AA9" s="2" t="s">
        <v>18</v>
      </c>
      <c r="AB9" s="2" t="s">
        <v>17</v>
      </c>
      <c r="AC9" s="2" t="s">
        <v>18</v>
      </c>
      <c r="AD9" s="2" t="s">
        <v>18</v>
      </c>
      <c r="AE9" s="2" t="s">
        <v>18</v>
      </c>
      <c r="AF9" s="2" t="s">
        <v>18</v>
      </c>
      <c r="AG9" s="5" t="s">
        <v>19</v>
      </c>
      <c r="AH9" s="2" t="s">
        <v>18</v>
      </c>
      <c r="AI9" s="5" t="s">
        <v>19</v>
      </c>
      <c r="AJ9" s="2" t="s">
        <v>18</v>
      </c>
      <c r="AK9" s="5" t="s">
        <v>19</v>
      </c>
      <c r="AL9" s="2" t="s">
        <v>17</v>
      </c>
      <c r="AM9" s="2" t="s">
        <v>18</v>
      </c>
      <c r="AN9" s="2" t="s">
        <v>18</v>
      </c>
      <c r="AO9" s="2" t="s">
        <v>18</v>
      </c>
      <c r="AP9" s="2" t="s">
        <v>18</v>
      </c>
      <c r="AQ9" s="2" t="s">
        <v>18</v>
      </c>
      <c r="AR9" s="2" t="s">
        <v>18</v>
      </c>
      <c r="AS9" s="2" t="s">
        <v>18</v>
      </c>
      <c r="AT9" s="2" t="s">
        <v>18</v>
      </c>
      <c r="AU9" s="2" t="s">
        <v>18</v>
      </c>
      <c r="AV9" s="2" t="s">
        <v>18</v>
      </c>
      <c r="AW9" s="9" t="s">
        <v>16</v>
      </c>
      <c r="AX9" s="9" t="s">
        <v>16</v>
      </c>
      <c r="AY9" s="9" t="s">
        <v>16</v>
      </c>
      <c r="AZ9" s="9" t="s">
        <v>16</v>
      </c>
      <c r="BA9" s="2" t="s">
        <v>18</v>
      </c>
      <c r="BB9" s="2" t="s">
        <v>18</v>
      </c>
      <c r="BC9" s="2" t="s">
        <v>18</v>
      </c>
      <c r="BD9" s="2" t="s">
        <v>18</v>
      </c>
      <c r="BE9" s="5" t="s">
        <v>19</v>
      </c>
      <c r="BF9" s="2" t="s">
        <v>18</v>
      </c>
      <c r="BG9" s="5" t="s">
        <v>19</v>
      </c>
      <c r="BH9" s="2" t="s">
        <v>18</v>
      </c>
      <c r="BI9" s="5" t="s">
        <v>19</v>
      </c>
      <c r="BJ9" s="2" t="s">
        <v>18</v>
      </c>
      <c r="BK9" s="5" t="s">
        <v>19</v>
      </c>
      <c r="BL9" s="2" t="s">
        <v>18</v>
      </c>
      <c r="BM9" s="5" t="s">
        <v>19</v>
      </c>
      <c r="BN9" s="2" t="s">
        <v>18</v>
      </c>
      <c r="BO9" s="2" t="s">
        <v>18</v>
      </c>
      <c r="BR9" s="50" t="s">
        <v>53</v>
      </c>
      <c r="BS9" s="50" t="s">
        <v>24</v>
      </c>
      <c r="BT9" s="51" t="s">
        <v>22</v>
      </c>
      <c r="BU9" s="51" t="s">
        <v>23</v>
      </c>
      <c r="BV9" s="52" t="s">
        <v>27</v>
      </c>
      <c r="BW9" s="52" t="s">
        <v>24</v>
      </c>
      <c r="BX9" s="53" t="s">
        <v>27</v>
      </c>
      <c r="BY9" s="53" t="s">
        <v>24</v>
      </c>
    </row>
    <row r="10" spans="4:77" ht="12.75">
      <c r="D10" s="18">
        <v>1</v>
      </c>
      <c r="E10" s="19"/>
      <c r="F10" s="19"/>
      <c r="G10" s="20"/>
      <c r="H10" s="20"/>
      <c r="I10" s="20"/>
      <c r="J10" s="20"/>
      <c r="K10" s="20"/>
      <c r="L10" s="20"/>
      <c r="M10" s="21"/>
      <c r="N10" s="20"/>
      <c r="O10" s="21"/>
      <c r="P10" s="20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0"/>
      <c r="AI10" s="21"/>
      <c r="AJ10" s="20"/>
      <c r="AK10" s="21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19"/>
      <c r="AX10" s="19"/>
      <c r="AY10" s="19"/>
      <c r="AZ10" s="19"/>
      <c r="BA10" s="20"/>
      <c r="BB10" s="20"/>
      <c r="BC10" s="20"/>
      <c r="BD10" s="20"/>
      <c r="BE10" s="21"/>
      <c r="BF10" s="20"/>
      <c r="BG10" s="21"/>
      <c r="BH10" s="20"/>
      <c r="BI10" s="21"/>
      <c r="BJ10" s="20"/>
      <c r="BK10" s="21"/>
      <c r="BL10" s="20"/>
      <c r="BM10" s="21"/>
      <c r="BN10" s="20"/>
      <c r="BO10" s="20"/>
      <c r="BP10" s="22"/>
      <c r="BQ10" s="4"/>
      <c r="BR10" s="54">
        <f>IF(COUNTBLANK(G10:BO10)=61,"",BT10+BV10+BX10)</f>
      </c>
      <c r="BS10" s="55">
        <f>IF(COUNTBLANK(BR10)=1,"",BR10/54*100)</f>
      </c>
      <c r="BT10" s="56">
        <f>IF(COUNTBLANK(G10:BO10)=61,"",COUNTIF(G10:L10,1)+COUNTIF(N10,1)+COUNTIF(P10,1)+COUNTIF(R10:AF10,1)+COUNTIF(AH10,1)+COUNTIF(AJ10,1)+COUNTIF(AL10,1)+2*(COUNTIF(G10:L10,2)+COUNTIF(N10,2)+COUNTIF(P10,2)+COUNTIF(R10:AF10,2)+COUNTIF(AH10,2)+COUNTIF(AJ10,2)+COUNTIF(AL10,2)))</f>
      </c>
      <c r="BU10" s="57">
        <f>IF(COUNTBLANK(BT10)=1,"",BT10/34*100)</f>
      </c>
      <c r="BV10" s="58">
        <f>IF(COUNTBLANK(G10:BO10)=61,"",COUNTIF(AM10:AV10,1))</f>
      </c>
      <c r="BW10" s="59">
        <f>IF(COUNTBLANK(BV10),"",BV10/10*100)</f>
      </c>
      <c r="BX10" s="60">
        <f>IF(COUNTBLANK(G10:BO10)=61,"",COUNTIF(BA10:BD10,1)+COUNTIF(BF10,1)+COUNTIF(BH10,1)+COUNTIF(BJ10,1)+COUNTIF(BL10,1)+COUNTIF(BN10,1)+COUNTIF(BO10,1))</f>
      </c>
      <c r="BY10" s="61">
        <f>IF(COUNTBLANK(BX10)=1,"",BX10/10*100)</f>
      </c>
    </row>
    <row r="11" spans="4:77" ht="12.75">
      <c r="D11" s="18">
        <v>2</v>
      </c>
      <c r="E11" s="19"/>
      <c r="F11" s="19"/>
      <c r="G11" s="20"/>
      <c r="H11" s="20"/>
      <c r="I11" s="20"/>
      <c r="J11" s="20"/>
      <c r="K11" s="20"/>
      <c r="L11" s="20"/>
      <c r="M11" s="21"/>
      <c r="N11" s="20"/>
      <c r="O11" s="21"/>
      <c r="P11" s="20"/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20"/>
      <c r="AI11" s="21"/>
      <c r="AJ11" s="20"/>
      <c r="AK11" s="21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9"/>
      <c r="AX11" s="19"/>
      <c r="AY11" s="19"/>
      <c r="AZ11" s="19"/>
      <c r="BA11" s="20"/>
      <c r="BB11" s="20"/>
      <c r="BC11" s="20"/>
      <c r="BD11" s="20"/>
      <c r="BE11" s="21"/>
      <c r="BF11" s="20"/>
      <c r="BG11" s="21"/>
      <c r="BH11" s="20"/>
      <c r="BI11" s="21"/>
      <c r="BJ11" s="20"/>
      <c r="BK11" s="21"/>
      <c r="BL11" s="20"/>
      <c r="BM11" s="21"/>
      <c r="BN11" s="20"/>
      <c r="BO11" s="20"/>
      <c r="BP11" s="22"/>
      <c r="BQ11" s="4"/>
      <c r="BR11" s="54">
        <f>IF(COUNTBLANK(G11:BO11)=61,"",BT11+BV11+BX11)</f>
      </c>
      <c r="BS11" s="55">
        <f aca="true" t="shared" si="0" ref="BS11:BS44">IF(COUNTBLANK(BR11)=1,"",BR11/54*100)</f>
      </c>
      <c r="BT11" s="56">
        <f aca="true" t="shared" si="1" ref="BT11:BT44">IF(COUNTBLANK(G11:BO11)=61,"",COUNTIF(G11:L11,1)+COUNTIF(N11,1)+COUNTIF(P11,1)+COUNTIF(R11:AF11,1)+COUNTIF(AH11,1)+COUNTIF(AJ11,1)+COUNTIF(AL11,1)+2*(COUNTIF(G11:L11,2)+COUNTIF(N11,2)+COUNTIF(P11,2)+COUNTIF(R11:AF11,2)+COUNTIF(AH11,2)+COUNTIF(AJ11,2)+COUNTIF(AL11,2)))</f>
      </c>
      <c r="BU11" s="57">
        <f aca="true" t="shared" si="2" ref="BU11:BU44">IF(COUNTBLANK(BT11)=1,"",BT11/34*100)</f>
      </c>
      <c r="BV11" s="58">
        <f aca="true" t="shared" si="3" ref="BV11:BV44">IF(COUNTBLANK(G11:BO11)=61,"",COUNTIF(AM11:AV11,1))</f>
      </c>
      <c r="BW11" s="59">
        <f aca="true" t="shared" si="4" ref="BW11:BW44">IF(COUNTBLANK(BV11),"",BV11/10*100)</f>
      </c>
      <c r="BX11" s="60">
        <f aca="true" t="shared" si="5" ref="BX11:BX44">IF(COUNTBLANK(G11:BO11)=61,"",COUNTIF(BA11:BD11,1)+COUNTIF(BF11,1)+COUNTIF(BH11,1)+COUNTIF(BJ11,1)+COUNTIF(BL11,1)+COUNTIF(BN11,1)+COUNTIF(BO11,1))</f>
      </c>
      <c r="BY11" s="61">
        <f aca="true" t="shared" si="6" ref="BY11:BY44">IF(COUNTBLANK(BX11)=1,"",BX11/10*100)</f>
      </c>
    </row>
    <row r="12" spans="4:77" ht="12.75">
      <c r="D12" s="18">
        <v>3</v>
      </c>
      <c r="E12" s="19"/>
      <c r="F12" s="19"/>
      <c r="G12" s="20"/>
      <c r="H12" s="20"/>
      <c r="I12" s="20"/>
      <c r="J12" s="20"/>
      <c r="K12" s="20"/>
      <c r="L12" s="20"/>
      <c r="M12" s="21"/>
      <c r="N12" s="20"/>
      <c r="O12" s="21"/>
      <c r="P12" s="20"/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0"/>
      <c r="AI12" s="21"/>
      <c r="AJ12" s="20"/>
      <c r="AK12" s="21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19"/>
      <c r="AX12" s="19"/>
      <c r="AY12" s="19"/>
      <c r="AZ12" s="19"/>
      <c r="BA12" s="20"/>
      <c r="BB12" s="20"/>
      <c r="BC12" s="20"/>
      <c r="BD12" s="20"/>
      <c r="BE12" s="21"/>
      <c r="BF12" s="20"/>
      <c r="BG12" s="21"/>
      <c r="BH12" s="20"/>
      <c r="BI12" s="21"/>
      <c r="BJ12" s="20"/>
      <c r="BK12" s="21"/>
      <c r="BL12" s="20"/>
      <c r="BM12" s="21"/>
      <c r="BN12" s="20"/>
      <c r="BO12" s="20"/>
      <c r="BQ12" s="4"/>
      <c r="BR12" s="54">
        <f aca="true" t="shared" si="7" ref="BR12:BR44">IF(COUNTBLANK(G12:BO12)=61,"",BT12+BV12+BX12)</f>
      </c>
      <c r="BS12" s="55">
        <f t="shared" si="0"/>
      </c>
      <c r="BT12" s="56">
        <f t="shared" si="1"/>
      </c>
      <c r="BU12" s="57">
        <f t="shared" si="2"/>
      </c>
      <c r="BV12" s="58">
        <f t="shared" si="3"/>
      </c>
      <c r="BW12" s="59">
        <f t="shared" si="4"/>
      </c>
      <c r="BX12" s="60">
        <f t="shared" si="5"/>
      </c>
      <c r="BY12" s="61">
        <f t="shared" si="6"/>
      </c>
    </row>
    <row r="13" spans="4:77" ht="12.75">
      <c r="D13" s="18">
        <v>4</v>
      </c>
      <c r="E13" s="19"/>
      <c r="F13" s="19"/>
      <c r="G13" s="20"/>
      <c r="H13" s="20"/>
      <c r="I13" s="20"/>
      <c r="J13" s="20"/>
      <c r="K13" s="20"/>
      <c r="L13" s="20"/>
      <c r="M13" s="21"/>
      <c r="N13" s="20"/>
      <c r="O13" s="21"/>
      <c r="P13" s="20"/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0"/>
      <c r="AI13" s="21"/>
      <c r="AJ13" s="20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19"/>
      <c r="AX13" s="19"/>
      <c r="AY13" s="19"/>
      <c r="AZ13" s="19"/>
      <c r="BA13" s="20"/>
      <c r="BB13" s="20"/>
      <c r="BC13" s="20"/>
      <c r="BD13" s="20"/>
      <c r="BE13" s="21"/>
      <c r="BF13" s="20"/>
      <c r="BG13" s="21"/>
      <c r="BH13" s="20"/>
      <c r="BI13" s="21"/>
      <c r="BJ13" s="20"/>
      <c r="BK13" s="21"/>
      <c r="BL13" s="20"/>
      <c r="BM13" s="21"/>
      <c r="BN13" s="20"/>
      <c r="BO13" s="20"/>
      <c r="BQ13" s="4"/>
      <c r="BR13" s="54">
        <f t="shared" si="7"/>
      </c>
      <c r="BS13" s="55">
        <f t="shared" si="0"/>
      </c>
      <c r="BT13" s="56">
        <f t="shared" si="1"/>
      </c>
      <c r="BU13" s="57">
        <f t="shared" si="2"/>
      </c>
      <c r="BV13" s="58">
        <f t="shared" si="3"/>
      </c>
      <c r="BW13" s="59">
        <f t="shared" si="4"/>
      </c>
      <c r="BX13" s="60">
        <f t="shared" si="5"/>
      </c>
      <c r="BY13" s="61">
        <f t="shared" si="6"/>
      </c>
    </row>
    <row r="14" spans="4:77" ht="12.75">
      <c r="D14" s="18">
        <v>5</v>
      </c>
      <c r="E14" s="19"/>
      <c r="F14" s="19"/>
      <c r="G14" s="20"/>
      <c r="H14" s="20"/>
      <c r="I14" s="20"/>
      <c r="J14" s="20"/>
      <c r="K14" s="20"/>
      <c r="L14" s="20"/>
      <c r="M14" s="21"/>
      <c r="N14" s="20"/>
      <c r="O14" s="21"/>
      <c r="P14" s="20"/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0"/>
      <c r="AI14" s="21"/>
      <c r="AJ14" s="20"/>
      <c r="AK14" s="21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19"/>
      <c r="AX14" s="19"/>
      <c r="AY14" s="19"/>
      <c r="AZ14" s="19"/>
      <c r="BA14" s="20"/>
      <c r="BB14" s="20"/>
      <c r="BC14" s="20"/>
      <c r="BD14" s="20"/>
      <c r="BE14" s="21"/>
      <c r="BF14" s="20"/>
      <c r="BG14" s="21"/>
      <c r="BH14" s="20"/>
      <c r="BI14" s="21"/>
      <c r="BJ14" s="20"/>
      <c r="BK14" s="21"/>
      <c r="BL14" s="20"/>
      <c r="BM14" s="21"/>
      <c r="BN14" s="20"/>
      <c r="BO14" s="20"/>
      <c r="BQ14" s="4"/>
      <c r="BR14" s="54">
        <f t="shared" si="7"/>
      </c>
      <c r="BS14" s="55">
        <f t="shared" si="0"/>
      </c>
      <c r="BT14" s="56">
        <f t="shared" si="1"/>
      </c>
      <c r="BU14" s="57">
        <f t="shared" si="2"/>
      </c>
      <c r="BV14" s="58">
        <f t="shared" si="3"/>
      </c>
      <c r="BW14" s="59">
        <f t="shared" si="4"/>
      </c>
      <c r="BX14" s="60">
        <f t="shared" si="5"/>
      </c>
      <c r="BY14" s="61">
        <f t="shared" si="6"/>
      </c>
    </row>
    <row r="15" spans="4:77" ht="12.75">
      <c r="D15" s="18">
        <v>6</v>
      </c>
      <c r="E15" s="19"/>
      <c r="F15" s="19"/>
      <c r="G15" s="20"/>
      <c r="H15" s="20"/>
      <c r="I15" s="20"/>
      <c r="J15" s="20"/>
      <c r="K15" s="20"/>
      <c r="L15" s="20"/>
      <c r="M15" s="21"/>
      <c r="N15" s="20"/>
      <c r="O15" s="21"/>
      <c r="P15" s="20"/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0"/>
      <c r="AI15" s="21"/>
      <c r="AJ15" s="20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9"/>
      <c r="AX15" s="19"/>
      <c r="AY15" s="19"/>
      <c r="AZ15" s="19"/>
      <c r="BA15" s="20"/>
      <c r="BB15" s="20"/>
      <c r="BC15" s="20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0"/>
      <c r="BO15" s="20"/>
      <c r="BP15" s="22"/>
      <c r="BQ15" s="4"/>
      <c r="BR15" s="54">
        <f t="shared" si="7"/>
      </c>
      <c r="BS15" s="55">
        <f t="shared" si="0"/>
      </c>
      <c r="BT15" s="56">
        <f t="shared" si="1"/>
      </c>
      <c r="BU15" s="57">
        <f t="shared" si="2"/>
      </c>
      <c r="BV15" s="58">
        <f t="shared" si="3"/>
      </c>
      <c r="BW15" s="59">
        <f t="shared" si="4"/>
      </c>
      <c r="BX15" s="60">
        <f t="shared" si="5"/>
      </c>
      <c r="BY15" s="61">
        <f t="shared" si="6"/>
      </c>
    </row>
    <row r="16" spans="4:77" ht="12.75">
      <c r="D16" s="18">
        <v>7</v>
      </c>
      <c r="E16" s="19"/>
      <c r="F16" s="19"/>
      <c r="G16" s="20"/>
      <c r="H16" s="20"/>
      <c r="I16" s="20"/>
      <c r="J16" s="20"/>
      <c r="K16" s="20"/>
      <c r="L16" s="20"/>
      <c r="M16" s="21"/>
      <c r="N16" s="20"/>
      <c r="O16" s="21"/>
      <c r="P16" s="20"/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0"/>
      <c r="AI16" s="21"/>
      <c r="AJ16" s="20"/>
      <c r="AK16" s="21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19"/>
      <c r="AX16" s="19"/>
      <c r="AY16" s="19"/>
      <c r="AZ16" s="19"/>
      <c r="BA16" s="20"/>
      <c r="BB16" s="20"/>
      <c r="BC16" s="20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0"/>
      <c r="BO16" s="20"/>
      <c r="BQ16" s="4"/>
      <c r="BR16" s="54">
        <f t="shared" si="7"/>
      </c>
      <c r="BS16" s="55">
        <f t="shared" si="0"/>
      </c>
      <c r="BT16" s="56">
        <f t="shared" si="1"/>
      </c>
      <c r="BU16" s="57">
        <f t="shared" si="2"/>
      </c>
      <c r="BV16" s="58">
        <f t="shared" si="3"/>
      </c>
      <c r="BW16" s="59">
        <f t="shared" si="4"/>
      </c>
      <c r="BX16" s="60">
        <f t="shared" si="5"/>
      </c>
      <c r="BY16" s="61">
        <f t="shared" si="6"/>
      </c>
    </row>
    <row r="17" spans="4:77" ht="12.75">
      <c r="D17" s="18">
        <v>8</v>
      </c>
      <c r="E17" s="19"/>
      <c r="F17" s="19"/>
      <c r="G17" s="20"/>
      <c r="H17" s="20"/>
      <c r="I17" s="20"/>
      <c r="J17" s="20"/>
      <c r="K17" s="20"/>
      <c r="L17" s="20"/>
      <c r="M17" s="21"/>
      <c r="N17" s="20"/>
      <c r="O17" s="21"/>
      <c r="P17" s="20"/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0"/>
      <c r="AI17" s="21"/>
      <c r="AJ17" s="20"/>
      <c r="AK17" s="21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19"/>
      <c r="AX17" s="19"/>
      <c r="AY17" s="19"/>
      <c r="AZ17" s="19"/>
      <c r="BA17" s="20"/>
      <c r="BB17" s="20"/>
      <c r="BC17" s="20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0"/>
      <c r="BO17" s="20"/>
      <c r="BQ17" s="4"/>
      <c r="BR17" s="54">
        <f t="shared" si="7"/>
      </c>
      <c r="BS17" s="55">
        <f t="shared" si="0"/>
      </c>
      <c r="BT17" s="56">
        <f t="shared" si="1"/>
      </c>
      <c r="BU17" s="57">
        <f t="shared" si="2"/>
      </c>
      <c r="BV17" s="58">
        <f t="shared" si="3"/>
      </c>
      <c r="BW17" s="59">
        <f t="shared" si="4"/>
      </c>
      <c r="BX17" s="60">
        <f t="shared" si="5"/>
      </c>
      <c r="BY17" s="61">
        <f t="shared" si="6"/>
      </c>
    </row>
    <row r="18" spans="4:77" ht="12.75">
      <c r="D18" s="18">
        <v>9</v>
      </c>
      <c r="E18" s="19"/>
      <c r="F18" s="19"/>
      <c r="G18" s="20"/>
      <c r="H18" s="20"/>
      <c r="I18" s="20"/>
      <c r="J18" s="20"/>
      <c r="K18" s="20"/>
      <c r="L18" s="20"/>
      <c r="M18" s="21"/>
      <c r="N18" s="20"/>
      <c r="O18" s="21"/>
      <c r="P18" s="20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0"/>
      <c r="AI18" s="21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19"/>
      <c r="AX18" s="19"/>
      <c r="AY18" s="19"/>
      <c r="AZ18" s="19"/>
      <c r="BA18" s="20"/>
      <c r="BB18" s="20"/>
      <c r="BC18" s="20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0"/>
      <c r="BO18" s="20"/>
      <c r="BQ18" s="4"/>
      <c r="BR18" s="54">
        <f t="shared" si="7"/>
      </c>
      <c r="BS18" s="55">
        <f t="shared" si="0"/>
      </c>
      <c r="BT18" s="56">
        <f t="shared" si="1"/>
      </c>
      <c r="BU18" s="57">
        <f t="shared" si="2"/>
      </c>
      <c r="BV18" s="58">
        <f t="shared" si="3"/>
      </c>
      <c r="BW18" s="59">
        <f t="shared" si="4"/>
      </c>
      <c r="BX18" s="60">
        <f t="shared" si="5"/>
      </c>
      <c r="BY18" s="61">
        <f t="shared" si="6"/>
      </c>
    </row>
    <row r="19" spans="4:77" ht="12.75">
      <c r="D19" s="18">
        <v>10</v>
      </c>
      <c r="E19" s="19"/>
      <c r="F19" s="19"/>
      <c r="G19" s="20"/>
      <c r="H19" s="20"/>
      <c r="I19" s="20"/>
      <c r="J19" s="20"/>
      <c r="K19" s="20"/>
      <c r="L19" s="20"/>
      <c r="M19" s="21"/>
      <c r="N19" s="20"/>
      <c r="O19" s="21"/>
      <c r="P19" s="20"/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0"/>
      <c r="AI19" s="21"/>
      <c r="AJ19" s="20"/>
      <c r="AK19" s="21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19"/>
      <c r="AX19" s="19"/>
      <c r="AY19" s="19"/>
      <c r="AZ19" s="19"/>
      <c r="BA19" s="20"/>
      <c r="BB19" s="20"/>
      <c r="BC19" s="20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0"/>
      <c r="BO19" s="20"/>
      <c r="BQ19" s="4"/>
      <c r="BR19" s="54">
        <f t="shared" si="7"/>
      </c>
      <c r="BS19" s="55">
        <f t="shared" si="0"/>
      </c>
      <c r="BT19" s="56">
        <f t="shared" si="1"/>
      </c>
      <c r="BU19" s="57">
        <f t="shared" si="2"/>
      </c>
      <c r="BV19" s="58">
        <f t="shared" si="3"/>
      </c>
      <c r="BW19" s="59">
        <f t="shared" si="4"/>
      </c>
      <c r="BX19" s="60">
        <f t="shared" si="5"/>
      </c>
      <c r="BY19" s="61">
        <f t="shared" si="6"/>
      </c>
    </row>
    <row r="20" spans="4:77" ht="12.75">
      <c r="D20" s="18">
        <v>11</v>
      </c>
      <c r="E20" s="19"/>
      <c r="F20" s="19"/>
      <c r="G20" s="20"/>
      <c r="H20" s="20"/>
      <c r="I20" s="20"/>
      <c r="J20" s="20"/>
      <c r="K20" s="20"/>
      <c r="L20" s="20"/>
      <c r="M20" s="21"/>
      <c r="N20" s="20"/>
      <c r="O20" s="21"/>
      <c r="P20" s="20"/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0"/>
      <c r="AI20" s="21"/>
      <c r="AJ20" s="20"/>
      <c r="AK20" s="21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19"/>
      <c r="AX20" s="19"/>
      <c r="AY20" s="19"/>
      <c r="AZ20" s="19"/>
      <c r="BA20" s="20"/>
      <c r="BB20" s="20"/>
      <c r="BC20" s="20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0"/>
      <c r="BO20" s="20"/>
      <c r="BQ20" s="4"/>
      <c r="BR20" s="54">
        <f t="shared" si="7"/>
      </c>
      <c r="BS20" s="55">
        <f t="shared" si="0"/>
      </c>
      <c r="BT20" s="56">
        <f t="shared" si="1"/>
      </c>
      <c r="BU20" s="57">
        <f t="shared" si="2"/>
      </c>
      <c r="BV20" s="58">
        <f t="shared" si="3"/>
      </c>
      <c r="BW20" s="59">
        <f t="shared" si="4"/>
      </c>
      <c r="BX20" s="60">
        <f t="shared" si="5"/>
      </c>
      <c r="BY20" s="61">
        <f t="shared" si="6"/>
      </c>
    </row>
    <row r="21" spans="4:77" ht="12.75">
      <c r="D21" s="18">
        <v>12</v>
      </c>
      <c r="E21" s="19"/>
      <c r="F21" s="19"/>
      <c r="G21" s="20"/>
      <c r="H21" s="20"/>
      <c r="I21" s="20"/>
      <c r="J21" s="20"/>
      <c r="K21" s="20"/>
      <c r="L21" s="20"/>
      <c r="M21" s="21"/>
      <c r="N21" s="20"/>
      <c r="O21" s="21"/>
      <c r="P21" s="20"/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20"/>
      <c r="AI21" s="21"/>
      <c r="AJ21" s="20"/>
      <c r="AK21" s="21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20"/>
      <c r="BB21" s="20"/>
      <c r="BC21" s="20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0"/>
      <c r="BQ21" s="4"/>
      <c r="BR21" s="54">
        <f t="shared" si="7"/>
      </c>
      <c r="BS21" s="55">
        <f t="shared" si="0"/>
      </c>
      <c r="BT21" s="56">
        <f t="shared" si="1"/>
      </c>
      <c r="BU21" s="57">
        <f t="shared" si="2"/>
      </c>
      <c r="BV21" s="58">
        <f t="shared" si="3"/>
      </c>
      <c r="BW21" s="59">
        <f t="shared" si="4"/>
      </c>
      <c r="BX21" s="60">
        <f t="shared" si="5"/>
      </c>
      <c r="BY21" s="61">
        <f t="shared" si="6"/>
      </c>
    </row>
    <row r="22" spans="4:77" ht="12.75">
      <c r="D22" s="18">
        <v>13</v>
      </c>
      <c r="E22" s="19"/>
      <c r="F22" s="19"/>
      <c r="G22" s="20"/>
      <c r="H22" s="20"/>
      <c r="I22" s="20"/>
      <c r="J22" s="20"/>
      <c r="K22" s="20"/>
      <c r="L22" s="20"/>
      <c r="M22" s="21"/>
      <c r="N22" s="20"/>
      <c r="O22" s="21"/>
      <c r="P22" s="20"/>
      <c r="Q22" s="2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0"/>
      <c r="AI22" s="21"/>
      <c r="AJ22" s="20"/>
      <c r="AK22" s="21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19"/>
      <c r="AX22" s="19"/>
      <c r="AY22" s="19"/>
      <c r="AZ22" s="19"/>
      <c r="BA22" s="20"/>
      <c r="BB22" s="20"/>
      <c r="BC22" s="20"/>
      <c r="BD22" s="20"/>
      <c r="BE22" s="21"/>
      <c r="BF22" s="20"/>
      <c r="BG22" s="21"/>
      <c r="BH22" s="20"/>
      <c r="BI22" s="21"/>
      <c r="BJ22" s="20"/>
      <c r="BK22" s="21"/>
      <c r="BL22" s="20"/>
      <c r="BM22" s="21"/>
      <c r="BN22" s="20"/>
      <c r="BO22" s="20"/>
      <c r="BQ22" s="4"/>
      <c r="BR22" s="54">
        <f t="shared" si="7"/>
      </c>
      <c r="BS22" s="55">
        <f t="shared" si="0"/>
      </c>
      <c r="BT22" s="56">
        <f t="shared" si="1"/>
      </c>
      <c r="BU22" s="57">
        <f t="shared" si="2"/>
      </c>
      <c r="BV22" s="58">
        <f t="shared" si="3"/>
      </c>
      <c r="BW22" s="59">
        <f t="shared" si="4"/>
      </c>
      <c r="BX22" s="60">
        <f t="shared" si="5"/>
      </c>
      <c r="BY22" s="61">
        <f t="shared" si="6"/>
      </c>
    </row>
    <row r="23" spans="4:77" ht="12.75">
      <c r="D23" s="18">
        <v>14</v>
      </c>
      <c r="E23" s="19"/>
      <c r="F23" s="19"/>
      <c r="G23" s="20"/>
      <c r="H23" s="20"/>
      <c r="I23" s="20"/>
      <c r="J23" s="20"/>
      <c r="K23" s="20"/>
      <c r="L23" s="20"/>
      <c r="M23" s="21"/>
      <c r="N23" s="20"/>
      <c r="O23" s="21"/>
      <c r="P23" s="20"/>
      <c r="Q23" s="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0"/>
      <c r="AI23" s="21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19"/>
      <c r="AX23" s="19"/>
      <c r="AY23" s="19"/>
      <c r="AZ23" s="19"/>
      <c r="BA23" s="20"/>
      <c r="BB23" s="20"/>
      <c r="BC23" s="20"/>
      <c r="BD23" s="20"/>
      <c r="BE23" s="21"/>
      <c r="BF23" s="20"/>
      <c r="BG23" s="21"/>
      <c r="BH23" s="20"/>
      <c r="BI23" s="21"/>
      <c r="BJ23" s="20"/>
      <c r="BK23" s="21"/>
      <c r="BL23" s="20"/>
      <c r="BM23" s="21"/>
      <c r="BN23" s="20"/>
      <c r="BO23" s="20"/>
      <c r="BQ23" s="4"/>
      <c r="BR23" s="54">
        <f t="shared" si="7"/>
      </c>
      <c r="BS23" s="55">
        <f t="shared" si="0"/>
      </c>
      <c r="BT23" s="56">
        <f t="shared" si="1"/>
      </c>
      <c r="BU23" s="57">
        <f t="shared" si="2"/>
      </c>
      <c r="BV23" s="58">
        <f t="shared" si="3"/>
      </c>
      <c r="BW23" s="59">
        <f t="shared" si="4"/>
      </c>
      <c r="BX23" s="60">
        <f t="shared" si="5"/>
      </c>
      <c r="BY23" s="61">
        <f t="shared" si="6"/>
      </c>
    </row>
    <row r="24" spans="4:77" ht="12.75">
      <c r="D24" s="18">
        <v>15</v>
      </c>
      <c r="E24" s="19"/>
      <c r="F24" s="19"/>
      <c r="G24" s="20"/>
      <c r="H24" s="20"/>
      <c r="I24" s="20"/>
      <c r="J24" s="20"/>
      <c r="K24" s="20"/>
      <c r="L24" s="20"/>
      <c r="M24" s="21"/>
      <c r="N24" s="20"/>
      <c r="O24" s="21"/>
      <c r="P24" s="20"/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0"/>
      <c r="AI24" s="21"/>
      <c r="AJ24" s="20"/>
      <c r="AK24" s="21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9"/>
      <c r="AX24" s="19"/>
      <c r="AY24" s="19"/>
      <c r="AZ24" s="19"/>
      <c r="BA24" s="20"/>
      <c r="BB24" s="20"/>
      <c r="BC24" s="20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0"/>
      <c r="BQ24" s="4"/>
      <c r="BR24" s="54">
        <f t="shared" si="7"/>
      </c>
      <c r="BS24" s="55">
        <f t="shared" si="0"/>
      </c>
      <c r="BT24" s="56">
        <f t="shared" si="1"/>
      </c>
      <c r="BU24" s="57">
        <f t="shared" si="2"/>
      </c>
      <c r="BV24" s="58">
        <f t="shared" si="3"/>
      </c>
      <c r="BW24" s="59">
        <f t="shared" si="4"/>
      </c>
      <c r="BX24" s="60">
        <f t="shared" si="5"/>
      </c>
      <c r="BY24" s="61">
        <f t="shared" si="6"/>
      </c>
    </row>
    <row r="25" spans="4:77" ht="12.75">
      <c r="D25" s="18">
        <v>16</v>
      </c>
      <c r="E25" s="19"/>
      <c r="F25" s="19"/>
      <c r="G25" s="20"/>
      <c r="H25" s="20"/>
      <c r="I25" s="20"/>
      <c r="J25" s="20"/>
      <c r="K25" s="20"/>
      <c r="L25" s="20"/>
      <c r="M25" s="21"/>
      <c r="N25" s="20"/>
      <c r="O25" s="21"/>
      <c r="P25" s="20"/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0"/>
      <c r="AI25" s="21"/>
      <c r="AJ25" s="20"/>
      <c r="AK25" s="21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9"/>
      <c r="AX25" s="19"/>
      <c r="AY25" s="19"/>
      <c r="AZ25" s="19"/>
      <c r="BA25" s="20"/>
      <c r="BB25" s="20"/>
      <c r="BC25" s="20"/>
      <c r="BD25" s="20"/>
      <c r="BE25" s="21"/>
      <c r="BF25" s="20"/>
      <c r="BG25" s="21"/>
      <c r="BH25" s="20"/>
      <c r="BI25" s="21"/>
      <c r="BJ25" s="20"/>
      <c r="BK25" s="21"/>
      <c r="BL25" s="20"/>
      <c r="BM25" s="21"/>
      <c r="BN25" s="20"/>
      <c r="BO25" s="20"/>
      <c r="BQ25" s="4"/>
      <c r="BR25" s="54">
        <f t="shared" si="7"/>
      </c>
      <c r="BS25" s="55">
        <f t="shared" si="0"/>
      </c>
      <c r="BT25" s="56">
        <f t="shared" si="1"/>
      </c>
      <c r="BU25" s="57">
        <f t="shared" si="2"/>
      </c>
      <c r="BV25" s="58">
        <f t="shared" si="3"/>
      </c>
      <c r="BW25" s="59">
        <f t="shared" si="4"/>
      </c>
      <c r="BX25" s="60">
        <f t="shared" si="5"/>
      </c>
      <c r="BY25" s="61">
        <f t="shared" si="6"/>
      </c>
    </row>
    <row r="26" spans="4:77" ht="12.75">
      <c r="D26" s="18">
        <v>17</v>
      </c>
      <c r="E26" s="19"/>
      <c r="F26" s="19"/>
      <c r="G26" s="20"/>
      <c r="H26" s="20"/>
      <c r="I26" s="20"/>
      <c r="J26" s="20"/>
      <c r="K26" s="20"/>
      <c r="L26" s="20"/>
      <c r="M26" s="21"/>
      <c r="N26" s="20"/>
      <c r="O26" s="21"/>
      <c r="P26" s="20"/>
      <c r="Q26" s="2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20"/>
      <c r="AI26" s="21"/>
      <c r="AJ26" s="20"/>
      <c r="AK26" s="21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9"/>
      <c r="AX26" s="19"/>
      <c r="AY26" s="19"/>
      <c r="AZ26" s="19"/>
      <c r="BA26" s="20"/>
      <c r="BB26" s="20"/>
      <c r="BC26" s="20"/>
      <c r="BD26" s="20"/>
      <c r="BE26" s="21"/>
      <c r="BF26" s="20"/>
      <c r="BG26" s="21"/>
      <c r="BH26" s="20"/>
      <c r="BI26" s="21"/>
      <c r="BJ26" s="20"/>
      <c r="BK26" s="21"/>
      <c r="BL26" s="20"/>
      <c r="BM26" s="21"/>
      <c r="BN26" s="20"/>
      <c r="BO26" s="20"/>
      <c r="BQ26" s="4"/>
      <c r="BR26" s="54">
        <f t="shared" si="7"/>
      </c>
      <c r="BS26" s="55">
        <f t="shared" si="0"/>
      </c>
      <c r="BT26" s="56">
        <f t="shared" si="1"/>
      </c>
      <c r="BU26" s="57">
        <f t="shared" si="2"/>
      </c>
      <c r="BV26" s="58">
        <f t="shared" si="3"/>
      </c>
      <c r="BW26" s="59">
        <f t="shared" si="4"/>
      </c>
      <c r="BX26" s="60">
        <f t="shared" si="5"/>
      </c>
      <c r="BY26" s="61">
        <f t="shared" si="6"/>
      </c>
    </row>
    <row r="27" spans="4:77" ht="12.75">
      <c r="D27" s="18">
        <v>18</v>
      </c>
      <c r="E27" s="19"/>
      <c r="F27" s="19"/>
      <c r="G27" s="20"/>
      <c r="H27" s="20"/>
      <c r="I27" s="20"/>
      <c r="J27" s="20"/>
      <c r="K27" s="20"/>
      <c r="L27" s="20"/>
      <c r="M27" s="21"/>
      <c r="N27" s="20"/>
      <c r="O27" s="21"/>
      <c r="P27" s="20"/>
      <c r="Q27" s="2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0"/>
      <c r="AI27" s="21"/>
      <c r="AJ27" s="20"/>
      <c r="AK27" s="21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19"/>
      <c r="AX27" s="19"/>
      <c r="AY27" s="19"/>
      <c r="AZ27" s="19"/>
      <c r="BA27" s="20"/>
      <c r="BB27" s="20"/>
      <c r="BC27" s="20"/>
      <c r="BD27" s="20"/>
      <c r="BE27" s="21"/>
      <c r="BF27" s="20"/>
      <c r="BG27" s="21"/>
      <c r="BH27" s="20"/>
      <c r="BI27" s="21"/>
      <c r="BJ27" s="20"/>
      <c r="BK27" s="21"/>
      <c r="BL27" s="20"/>
      <c r="BM27" s="21"/>
      <c r="BN27" s="20"/>
      <c r="BO27" s="20"/>
      <c r="BQ27" s="4"/>
      <c r="BR27" s="54">
        <f t="shared" si="7"/>
      </c>
      <c r="BS27" s="55">
        <f t="shared" si="0"/>
      </c>
      <c r="BT27" s="56">
        <f t="shared" si="1"/>
      </c>
      <c r="BU27" s="57">
        <f t="shared" si="2"/>
      </c>
      <c r="BV27" s="58">
        <f t="shared" si="3"/>
      </c>
      <c r="BW27" s="59">
        <f t="shared" si="4"/>
      </c>
      <c r="BX27" s="60">
        <f t="shared" si="5"/>
      </c>
      <c r="BY27" s="61">
        <f t="shared" si="6"/>
      </c>
    </row>
    <row r="28" spans="4:77" ht="12.75">
      <c r="D28" s="18">
        <v>19</v>
      </c>
      <c r="E28" s="19"/>
      <c r="F28" s="19"/>
      <c r="G28" s="20"/>
      <c r="H28" s="20"/>
      <c r="I28" s="20"/>
      <c r="J28" s="20"/>
      <c r="K28" s="20"/>
      <c r="L28" s="20"/>
      <c r="M28" s="21"/>
      <c r="N28" s="20"/>
      <c r="O28" s="21"/>
      <c r="P28" s="20"/>
      <c r="Q28" s="2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0"/>
      <c r="AI28" s="21"/>
      <c r="AJ28" s="20"/>
      <c r="AK28" s="21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19"/>
      <c r="AX28" s="19"/>
      <c r="AY28" s="19"/>
      <c r="AZ28" s="19"/>
      <c r="BA28" s="20"/>
      <c r="BB28" s="20"/>
      <c r="BC28" s="20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0"/>
      <c r="BQ28" s="4"/>
      <c r="BR28" s="54">
        <f t="shared" si="7"/>
      </c>
      <c r="BS28" s="55">
        <f t="shared" si="0"/>
      </c>
      <c r="BT28" s="56">
        <f t="shared" si="1"/>
      </c>
      <c r="BU28" s="57">
        <f t="shared" si="2"/>
      </c>
      <c r="BV28" s="58">
        <f t="shared" si="3"/>
      </c>
      <c r="BW28" s="59">
        <f t="shared" si="4"/>
      </c>
      <c r="BX28" s="60">
        <f t="shared" si="5"/>
      </c>
      <c r="BY28" s="61">
        <f t="shared" si="6"/>
      </c>
    </row>
    <row r="29" spans="4:77" ht="12.75">
      <c r="D29" s="18">
        <v>20</v>
      </c>
      <c r="E29" s="19"/>
      <c r="F29" s="19"/>
      <c r="G29" s="20"/>
      <c r="H29" s="20"/>
      <c r="I29" s="20"/>
      <c r="J29" s="20"/>
      <c r="K29" s="20"/>
      <c r="L29" s="20"/>
      <c r="M29" s="21"/>
      <c r="N29" s="20"/>
      <c r="O29" s="21"/>
      <c r="P29" s="20"/>
      <c r="Q29" s="2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0"/>
      <c r="AI29" s="21"/>
      <c r="AJ29" s="20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9"/>
      <c r="AX29" s="19"/>
      <c r="AY29" s="19"/>
      <c r="AZ29" s="19"/>
      <c r="BA29" s="20"/>
      <c r="BB29" s="20"/>
      <c r="BC29" s="20"/>
      <c r="BD29" s="20"/>
      <c r="BE29" s="21"/>
      <c r="BF29" s="20"/>
      <c r="BG29" s="21"/>
      <c r="BH29" s="20"/>
      <c r="BI29" s="21"/>
      <c r="BJ29" s="20"/>
      <c r="BK29" s="21"/>
      <c r="BL29" s="20"/>
      <c r="BM29" s="21"/>
      <c r="BN29" s="20"/>
      <c r="BO29" s="20"/>
      <c r="BQ29" s="4"/>
      <c r="BR29" s="54">
        <f t="shared" si="7"/>
      </c>
      <c r="BS29" s="55">
        <f t="shared" si="0"/>
      </c>
      <c r="BT29" s="56">
        <f t="shared" si="1"/>
      </c>
      <c r="BU29" s="57">
        <f t="shared" si="2"/>
      </c>
      <c r="BV29" s="58">
        <f t="shared" si="3"/>
      </c>
      <c r="BW29" s="59">
        <f t="shared" si="4"/>
      </c>
      <c r="BX29" s="60">
        <f t="shared" si="5"/>
      </c>
      <c r="BY29" s="61">
        <f t="shared" si="6"/>
      </c>
    </row>
    <row r="30" spans="4:77" ht="12.75">
      <c r="D30" s="18">
        <v>21</v>
      </c>
      <c r="E30" s="19"/>
      <c r="F30" s="19"/>
      <c r="G30" s="20"/>
      <c r="H30" s="20"/>
      <c r="I30" s="20"/>
      <c r="J30" s="20"/>
      <c r="K30" s="20"/>
      <c r="L30" s="20"/>
      <c r="M30" s="21"/>
      <c r="N30" s="20"/>
      <c r="O30" s="21"/>
      <c r="P30" s="20"/>
      <c r="Q30" s="21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0"/>
      <c r="AI30" s="21"/>
      <c r="AJ30" s="20"/>
      <c r="AK30" s="21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19"/>
      <c r="AX30" s="19"/>
      <c r="AY30" s="19"/>
      <c r="AZ30" s="19"/>
      <c r="BA30" s="20"/>
      <c r="BB30" s="20"/>
      <c r="BC30" s="20"/>
      <c r="BD30" s="20"/>
      <c r="BE30" s="21"/>
      <c r="BF30" s="20"/>
      <c r="BG30" s="21"/>
      <c r="BH30" s="20"/>
      <c r="BI30" s="21"/>
      <c r="BJ30" s="20"/>
      <c r="BK30" s="21"/>
      <c r="BL30" s="20"/>
      <c r="BM30" s="21"/>
      <c r="BN30" s="20"/>
      <c r="BO30" s="20"/>
      <c r="BQ30" s="4"/>
      <c r="BR30" s="54">
        <f t="shared" si="7"/>
      </c>
      <c r="BS30" s="55">
        <f t="shared" si="0"/>
      </c>
      <c r="BT30" s="56">
        <f t="shared" si="1"/>
      </c>
      <c r="BU30" s="57">
        <f t="shared" si="2"/>
      </c>
      <c r="BV30" s="58">
        <f t="shared" si="3"/>
      </c>
      <c r="BW30" s="59">
        <f t="shared" si="4"/>
      </c>
      <c r="BX30" s="60">
        <f t="shared" si="5"/>
      </c>
      <c r="BY30" s="61">
        <f t="shared" si="6"/>
      </c>
    </row>
    <row r="31" spans="4:77" ht="12.75">
      <c r="D31" s="18">
        <v>22</v>
      </c>
      <c r="E31" s="19"/>
      <c r="F31" s="19"/>
      <c r="G31" s="20"/>
      <c r="H31" s="20"/>
      <c r="I31" s="20"/>
      <c r="J31" s="20"/>
      <c r="K31" s="20"/>
      <c r="L31" s="20"/>
      <c r="M31" s="21"/>
      <c r="N31" s="20"/>
      <c r="O31" s="21"/>
      <c r="P31" s="20"/>
      <c r="Q31" s="21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0"/>
      <c r="AI31" s="21"/>
      <c r="AJ31" s="20"/>
      <c r="AK31" s="21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19"/>
      <c r="AX31" s="19"/>
      <c r="AY31" s="19"/>
      <c r="AZ31" s="19"/>
      <c r="BA31" s="20"/>
      <c r="BB31" s="20"/>
      <c r="BC31" s="20"/>
      <c r="BD31" s="20"/>
      <c r="BE31" s="21"/>
      <c r="BF31" s="20"/>
      <c r="BG31" s="21"/>
      <c r="BH31" s="20"/>
      <c r="BI31" s="21"/>
      <c r="BJ31" s="20"/>
      <c r="BK31" s="21"/>
      <c r="BL31" s="20"/>
      <c r="BM31" s="21"/>
      <c r="BN31" s="20"/>
      <c r="BO31" s="20"/>
      <c r="BQ31" s="4"/>
      <c r="BR31" s="54">
        <f t="shared" si="7"/>
      </c>
      <c r="BS31" s="55">
        <f t="shared" si="0"/>
      </c>
      <c r="BT31" s="56">
        <f t="shared" si="1"/>
      </c>
      <c r="BU31" s="57">
        <f t="shared" si="2"/>
      </c>
      <c r="BV31" s="58">
        <f t="shared" si="3"/>
      </c>
      <c r="BW31" s="59">
        <f t="shared" si="4"/>
      </c>
      <c r="BX31" s="60">
        <f t="shared" si="5"/>
      </c>
      <c r="BY31" s="61">
        <f t="shared" si="6"/>
      </c>
    </row>
    <row r="32" spans="4:77" ht="12.75">
      <c r="D32" s="18">
        <v>23</v>
      </c>
      <c r="E32" s="19"/>
      <c r="F32" s="19"/>
      <c r="G32" s="20"/>
      <c r="H32" s="20"/>
      <c r="I32" s="20"/>
      <c r="J32" s="20"/>
      <c r="K32" s="20"/>
      <c r="L32" s="20"/>
      <c r="M32" s="21"/>
      <c r="N32" s="20"/>
      <c r="O32" s="21"/>
      <c r="P32" s="20"/>
      <c r="Q32" s="21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0"/>
      <c r="AI32" s="21"/>
      <c r="AJ32" s="20"/>
      <c r="AK32" s="21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19"/>
      <c r="AX32" s="19"/>
      <c r="AY32" s="19"/>
      <c r="AZ32" s="19"/>
      <c r="BA32" s="20"/>
      <c r="BB32" s="20"/>
      <c r="BC32" s="20"/>
      <c r="BD32" s="20"/>
      <c r="BE32" s="21"/>
      <c r="BF32" s="20"/>
      <c r="BG32" s="21"/>
      <c r="BH32" s="20"/>
      <c r="BI32" s="21"/>
      <c r="BJ32" s="20"/>
      <c r="BK32" s="21"/>
      <c r="BL32" s="20"/>
      <c r="BM32" s="21"/>
      <c r="BN32" s="20"/>
      <c r="BO32" s="20"/>
      <c r="BQ32" s="4"/>
      <c r="BR32" s="54">
        <f t="shared" si="7"/>
      </c>
      <c r="BS32" s="55">
        <f t="shared" si="0"/>
      </c>
      <c r="BT32" s="56">
        <f t="shared" si="1"/>
      </c>
      <c r="BU32" s="57">
        <f t="shared" si="2"/>
      </c>
      <c r="BV32" s="58">
        <f t="shared" si="3"/>
      </c>
      <c r="BW32" s="59">
        <f t="shared" si="4"/>
      </c>
      <c r="BX32" s="60">
        <f t="shared" si="5"/>
      </c>
      <c r="BY32" s="61">
        <f t="shared" si="6"/>
      </c>
    </row>
    <row r="33" spans="4:77" ht="12.75">
      <c r="D33" s="18">
        <v>24</v>
      </c>
      <c r="E33" s="19"/>
      <c r="F33" s="19"/>
      <c r="G33" s="20"/>
      <c r="H33" s="20"/>
      <c r="I33" s="20"/>
      <c r="J33" s="20"/>
      <c r="K33" s="20"/>
      <c r="L33" s="20"/>
      <c r="M33" s="21"/>
      <c r="N33" s="20"/>
      <c r="O33" s="21"/>
      <c r="P33" s="20"/>
      <c r="Q33" s="2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0"/>
      <c r="AI33" s="21"/>
      <c r="AJ33" s="20"/>
      <c r="AK33" s="21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19"/>
      <c r="AX33" s="19"/>
      <c r="AY33" s="19"/>
      <c r="AZ33" s="19"/>
      <c r="BA33" s="20"/>
      <c r="BB33" s="20"/>
      <c r="BC33" s="20"/>
      <c r="BD33" s="20"/>
      <c r="BE33" s="21"/>
      <c r="BF33" s="20"/>
      <c r="BG33" s="21"/>
      <c r="BH33" s="20"/>
      <c r="BI33" s="21"/>
      <c r="BJ33" s="20"/>
      <c r="BK33" s="21"/>
      <c r="BL33" s="20"/>
      <c r="BM33" s="21"/>
      <c r="BN33" s="20"/>
      <c r="BO33" s="20"/>
      <c r="BQ33" s="4"/>
      <c r="BR33" s="54">
        <f t="shared" si="7"/>
      </c>
      <c r="BS33" s="55">
        <f t="shared" si="0"/>
      </c>
      <c r="BT33" s="56">
        <f t="shared" si="1"/>
      </c>
      <c r="BU33" s="57">
        <f t="shared" si="2"/>
      </c>
      <c r="BV33" s="58">
        <f t="shared" si="3"/>
      </c>
      <c r="BW33" s="59">
        <f t="shared" si="4"/>
      </c>
      <c r="BX33" s="60">
        <f t="shared" si="5"/>
      </c>
      <c r="BY33" s="61">
        <f t="shared" si="6"/>
      </c>
    </row>
    <row r="34" spans="4:77" ht="12.75">
      <c r="D34" s="18">
        <v>25</v>
      </c>
      <c r="E34" s="19"/>
      <c r="F34" s="19"/>
      <c r="G34" s="20"/>
      <c r="H34" s="20"/>
      <c r="I34" s="20"/>
      <c r="J34" s="20"/>
      <c r="K34" s="20"/>
      <c r="L34" s="20"/>
      <c r="M34" s="21"/>
      <c r="N34" s="20"/>
      <c r="O34" s="21"/>
      <c r="P34" s="20"/>
      <c r="Q34" s="2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0"/>
      <c r="AI34" s="21"/>
      <c r="AJ34" s="20"/>
      <c r="AK34" s="21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19"/>
      <c r="AX34" s="19"/>
      <c r="AY34" s="19"/>
      <c r="AZ34" s="19"/>
      <c r="BA34" s="20"/>
      <c r="BB34" s="20"/>
      <c r="BC34" s="20"/>
      <c r="BD34" s="20"/>
      <c r="BE34" s="21"/>
      <c r="BF34" s="20"/>
      <c r="BG34" s="21"/>
      <c r="BH34" s="20"/>
      <c r="BI34" s="21"/>
      <c r="BJ34" s="20"/>
      <c r="BK34" s="21"/>
      <c r="BL34" s="20"/>
      <c r="BM34" s="21"/>
      <c r="BN34" s="20"/>
      <c r="BO34" s="20"/>
      <c r="BQ34" s="4"/>
      <c r="BR34" s="54">
        <f t="shared" si="7"/>
      </c>
      <c r="BS34" s="55">
        <f t="shared" si="0"/>
      </c>
      <c r="BT34" s="56">
        <f t="shared" si="1"/>
      </c>
      <c r="BU34" s="57">
        <f t="shared" si="2"/>
      </c>
      <c r="BV34" s="58">
        <f t="shared" si="3"/>
      </c>
      <c r="BW34" s="59">
        <f t="shared" si="4"/>
      </c>
      <c r="BX34" s="60">
        <f t="shared" si="5"/>
      </c>
      <c r="BY34" s="61">
        <f t="shared" si="6"/>
      </c>
    </row>
    <row r="35" spans="4:77" ht="12.75">
      <c r="D35" s="18">
        <v>26</v>
      </c>
      <c r="E35" s="19"/>
      <c r="F35" s="19"/>
      <c r="G35" s="20"/>
      <c r="H35" s="20"/>
      <c r="I35" s="20"/>
      <c r="J35" s="20"/>
      <c r="K35" s="20"/>
      <c r="L35" s="20"/>
      <c r="M35" s="21"/>
      <c r="N35" s="20"/>
      <c r="O35" s="21"/>
      <c r="P35" s="20"/>
      <c r="Q35" s="2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0"/>
      <c r="AI35" s="21"/>
      <c r="AJ35" s="20"/>
      <c r="AK35" s="21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19"/>
      <c r="AX35" s="19"/>
      <c r="AY35" s="19"/>
      <c r="AZ35" s="19"/>
      <c r="BA35" s="20"/>
      <c r="BB35" s="20"/>
      <c r="BC35" s="20"/>
      <c r="BD35" s="20"/>
      <c r="BE35" s="21"/>
      <c r="BF35" s="20"/>
      <c r="BG35" s="21"/>
      <c r="BH35" s="20"/>
      <c r="BI35" s="21"/>
      <c r="BJ35" s="20"/>
      <c r="BK35" s="21"/>
      <c r="BL35" s="20"/>
      <c r="BM35" s="21"/>
      <c r="BN35" s="20"/>
      <c r="BO35" s="20"/>
      <c r="BQ35" s="4"/>
      <c r="BR35" s="54">
        <f t="shared" si="7"/>
      </c>
      <c r="BS35" s="55">
        <f t="shared" si="0"/>
      </c>
      <c r="BT35" s="56">
        <f t="shared" si="1"/>
      </c>
      <c r="BU35" s="57">
        <f t="shared" si="2"/>
      </c>
      <c r="BV35" s="58">
        <f t="shared" si="3"/>
      </c>
      <c r="BW35" s="59">
        <f t="shared" si="4"/>
      </c>
      <c r="BX35" s="60">
        <f t="shared" si="5"/>
      </c>
      <c r="BY35" s="61">
        <f t="shared" si="6"/>
      </c>
    </row>
    <row r="36" spans="4:77" ht="12.75">
      <c r="D36" s="18">
        <v>27</v>
      </c>
      <c r="E36" s="19"/>
      <c r="F36" s="19"/>
      <c r="G36" s="20"/>
      <c r="H36" s="20"/>
      <c r="I36" s="20"/>
      <c r="J36" s="20"/>
      <c r="K36" s="20"/>
      <c r="L36" s="20"/>
      <c r="M36" s="21"/>
      <c r="N36" s="20"/>
      <c r="O36" s="21"/>
      <c r="P36" s="20"/>
      <c r="Q36" s="21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0"/>
      <c r="AI36" s="21"/>
      <c r="AJ36" s="20"/>
      <c r="AK36" s="21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19"/>
      <c r="AX36" s="19"/>
      <c r="AY36" s="19"/>
      <c r="AZ36" s="19"/>
      <c r="BA36" s="20"/>
      <c r="BB36" s="20"/>
      <c r="BC36" s="20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0"/>
      <c r="BQ36" s="4"/>
      <c r="BR36" s="54">
        <f t="shared" si="7"/>
      </c>
      <c r="BS36" s="55">
        <f t="shared" si="0"/>
      </c>
      <c r="BT36" s="56">
        <f t="shared" si="1"/>
      </c>
      <c r="BU36" s="57">
        <f t="shared" si="2"/>
      </c>
      <c r="BV36" s="58">
        <f t="shared" si="3"/>
      </c>
      <c r="BW36" s="59">
        <f t="shared" si="4"/>
      </c>
      <c r="BX36" s="60">
        <f t="shared" si="5"/>
      </c>
      <c r="BY36" s="61">
        <f t="shared" si="6"/>
      </c>
    </row>
    <row r="37" spans="4:77" ht="12.75">
      <c r="D37" s="18">
        <v>28</v>
      </c>
      <c r="E37" s="19"/>
      <c r="F37" s="19"/>
      <c r="G37" s="20"/>
      <c r="H37" s="20"/>
      <c r="I37" s="20"/>
      <c r="J37" s="20"/>
      <c r="K37" s="20"/>
      <c r="L37" s="20"/>
      <c r="M37" s="21"/>
      <c r="N37" s="20"/>
      <c r="O37" s="21"/>
      <c r="P37" s="20"/>
      <c r="Q37" s="21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0"/>
      <c r="AI37" s="21"/>
      <c r="AJ37" s="20"/>
      <c r="AK37" s="21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9"/>
      <c r="AX37" s="19"/>
      <c r="AY37" s="19"/>
      <c r="AZ37" s="19"/>
      <c r="BA37" s="20"/>
      <c r="BB37" s="20"/>
      <c r="BC37" s="20"/>
      <c r="BD37" s="20"/>
      <c r="BE37" s="21"/>
      <c r="BF37" s="20"/>
      <c r="BG37" s="21"/>
      <c r="BH37" s="20"/>
      <c r="BI37" s="21"/>
      <c r="BJ37" s="20"/>
      <c r="BK37" s="21"/>
      <c r="BL37" s="20"/>
      <c r="BM37" s="21"/>
      <c r="BN37" s="20"/>
      <c r="BO37" s="20"/>
      <c r="BQ37" s="4"/>
      <c r="BR37" s="54">
        <f t="shared" si="7"/>
      </c>
      <c r="BS37" s="55">
        <f t="shared" si="0"/>
      </c>
      <c r="BT37" s="56">
        <f t="shared" si="1"/>
      </c>
      <c r="BU37" s="57">
        <f t="shared" si="2"/>
      </c>
      <c r="BV37" s="58">
        <f t="shared" si="3"/>
      </c>
      <c r="BW37" s="59">
        <f t="shared" si="4"/>
      </c>
      <c r="BX37" s="60">
        <f t="shared" si="5"/>
      </c>
      <c r="BY37" s="61">
        <f t="shared" si="6"/>
      </c>
    </row>
    <row r="38" spans="4:77" ht="12.75">
      <c r="D38" s="18">
        <v>29</v>
      </c>
      <c r="E38" s="19"/>
      <c r="F38" s="19"/>
      <c r="G38" s="20"/>
      <c r="H38" s="20"/>
      <c r="I38" s="20"/>
      <c r="J38" s="20"/>
      <c r="K38" s="20"/>
      <c r="L38" s="20"/>
      <c r="M38" s="21"/>
      <c r="N38" s="20"/>
      <c r="O38" s="21"/>
      <c r="P38" s="20"/>
      <c r="Q38" s="2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0"/>
      <c r="AI38" s="21"/>
      <c r="AJ38" s="20"/>
      <c r="AK38" s="21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19"/>
      <c r="AX38" s="19"/>
      <c r="AY38" s="19"/>
      <c r="AZ38" s="19"/>
      <c r="BA38" s="20"/>
      <c r="BB38" s="20"/>
      <c r="BC38" s="20"/>
      <c r="BD38" s="20"/>
      <c r="BE38" s="21"/>
      <c r="BF38" s="20"/>
      <c r="BG38" s="21"/>
      <c r="BH38" s="20"/>
      <c r="BI38" s="21"/>
      <c r="BJ38" s="20"/>
      <c r="BK38" s="21"/>
      <c r="BL38" s="20"/>
      <c r="BM38" s="21"/>
      <c r="BN38" s="20"/>
      <c r="BO38" s="20"/>
      <c r="BQ38" s="4"/>
      <c r="BR38" s="54">
        <f t="shared" si="7"/>
      </c>
      <c r="BS38" s="55">
        <f t="shared" si="0"/>
      </c>
      <c r="BT38" s="56">
        <f t="shared" si="1"/>
      </c>
      <c r="BU38" s="57">
        <f t="shared" si="2"/>
      </c>
      <c r="BV38" s="58">
        <f t="shared" si="3"/>
      </c>
      <c r="BW38" s="59">
        <f t="shared" si="4"/>
      </c>
      <c r="BX38" s="60">
        <f t="shared" si="5"/>
      </c>
      <c r="BY38" s="61">
        <f t="shared" si="6"/>
      </c>
    </row>
    <row r="39" spans="4:77" ht="12.75">
      <c r="D39" s="18">
        <v>30</v>
      </c>
      <c r="E39" s="19"/>
      <c r="F39" s="19"/>
      <c r="G39" s="20"/>
      <c r="H39" s="20"/>
      <c r="I39" s="20"/>
      <c r="J39" s="20"/>
      <c r="K39" s="20"/>
      <c r="L39" s="20"/>
      <c r="M39" s="21"/>
      <c r="N39" s="20"/>
      <c r="O39" s="21"/>
      <c r="P39" s="20"/>
      <c r="Q39" s="21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0"/>
      <c r="AI39" s="21"/>
      <c r="AJ39" s="20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9"/>
      <c r="AX39" s="19"/>
      <c r="AY39" s="19"/>
      <c r="AZ39" s="19"/>
      <c r="BA39" s="20"/>
      <c r="BB39" s="20"/>
      <c r="BC39" s="20"/>
      <c r="BD39" s="20"/>
      <c r="BE39" s="21"/>
      <c r="BF39" s="20"/>
      <c r="BG39" s="21"/>
      <c r="BH39" s="20"/>
      <c r="BI39" s="21"/>
      <c r="BJ39" s="20"/>
      <c r="BK39" s="21"/>
      <c r="BL39" s="20"/>
      <c r="BM39" s="21"/>
      <c r="BN39" s="20"/>
      <c r="BO39" s="20"/>
      <c r="BQ39" s="4"/>
      <c r="BR39" s="54">
        <f t="shared" si="7"/>
      </c>
      <c r="BS39" s="55">
        <f t="shared" si="0"/>
      </c>
      <c r="BT39" s="56">
        <f t="shared" si="1"/>
      </c>
      <c r="BU39" s="57">
        <f t="shared" si="2"/>
      </c>
      <c r="BV39" s="58">
        <f t="shared" si="3"/>
      </c>
      <c r="BW39" s="59">
        <f t="shared" si="4"/>
      </c>
      <c r="BX39" s="60">
        <f t="shared" si="5"/>
      </c>
      <c r="BY39" s="61">
        <f t="shared" si="6"/>
      </c>
    </row>
    <row r="40" spans="4:77" ht="12.75">
      <c r="D40" s="18">
        <v>31</v>
      </c>
      <c r="E40" s="19"/>
      <c r="F40" s="19"/>
      <c r="G40" s="20"/>
      <c r="H40" s="20"/>
      <c r="I40" s="20"/>
      <c r="J40" s="20"/>
      <c r="K40" s="20"/>
      <c r="L40" s="20"/>
      <c r="M40" s="21"/>
      <c r="N40" s="20"/>
      <c r="O40" s="21"/>
      <c r="P40" s="20"/>
      <c r="Q40" s="2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0"/>
      <c r="AI40" s="21"/>
      <c r="AJ40" s="20"/>
      <c r="AK40" s="21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9"/>
      <c r="AX40" s="19"/>
      <c r="AY40" s="19"/>
      <c r="AZ40" s="19"/>
      <c r="BA40" s="20"/>
      <c r="BB40" s="20"/>
      <c r="BC40" s="20"/>
      <c r="BD40" s="20"/>
      <c r="BE40" s="21"/>
      <c r="BF40" s="20"/>
      <c r="BG40" s="21"/>
      <c r="BH40" s="20"/>
      <c r="BI40" s="21"/>
      <c r="BJ40" s="20"/>
      <c r="BK40" s="21"/>
      <c r="BL40" s="20"/>
      <c r="BM40" s="21"/>
      <c r="BN40" s="20"/>
      <c r="BO40" s="20"/>
      <c r="BQ40" s="4"/>
      <c r="BR40" s="54">
        <f t="shared" si="7"/>
      </c>
      <c r="BS40" s="55">
        <f t="shared" si="0"/>
      </c>
      <c r="BT40" s="56">
        <f t="shared" si="1"/>
      </c>
      <c r="BU40" s="57">
        <f t="shared" si="2"/>
      </c>
      <c r="BV40" s="58">
        <f t="shared" si="3"/>
      </c>
      <c r="BW40" s="59">
        <f t="shared" si="4"/>
      </c>
      <c r="BX40" s="60">
        <f t="shared" si="5"/>
      </c>
      <c r="BY40" s="61">
        <f t="shared" si="6"/>
      </c>
    </row>
    <row r="41" spans="4:77" ht="12.75">
      <c r="D41" s="18">
        <v>32</v>
      </c>
      <c r="E41" s="19"/>
      <c r="F41" s="19"/>
      <c r="G41" s="20"/>
      <c r="H41" s="20"/>
      <c r="I41" s="20"/>
      <c r="J41" s="20"/>
      <c r="K41" s="20"/>
      <c r="L41" s="20"/>
      <c r="M41" s="21"/>
      <c r="N41" s="20"/>
      <c r="O41" s="21"/>
      <c r="P41" s="20"/>
      <c r="Q41" s="2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1"/>
      <c r="AJ41" s="20"/>
      <c r="AK41" s="21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19"/>
      <c r="AX41" s="19"/>
      <c r="AY41" s="19"/>
      <c r="AZ41" s="19"/>
      <c r="BA41" s="20"/>
      <c r="BB41" s="20"/>
      <c r="BC41" s="20"/>
      <c r="BD41" s="20"/>
      <c r="BE41" s="21"/>
      <c r="BF41" s="20"/>
      <c r="BG41" s="21"/>
      <c r="BH41" s="20"/>
      <c r="BI41" s="21"/>
      <c r="BJ41" s="20"/>
      <c r="BK41" s="21"/>
      <c r="BL41" s="20"/>
      <c r="BM41" s="21"/>
      <c r="BN41" s="20"/>
      <c r="BO41" s="20"/>
      <c r="BQ41" s="4"/>
      <c r="BR41" s="54">
        <f t="shared" si="7"/>
      </c>
      <c r="BS41" s="55">
        <f t="shared" si="0"/>
      </c>
      <c r="BT41" s="56">
        <f t="shared" si="1"/>
      </c>
      <c r="BU41" s="57">
        <f t="shared" si="2"/>
      </c>
      <c r="BV41" s="58">
        <f t="shared" si="3"/>
      </c>
      <c r="BW41" s="59">
        <f t="shared" si="4"/>
      </c>
      <c r="BX41" s="60">
        <f t="shared" si="5"/>
      </c>
      <c r="BY41" s="61">
        <f t="shared" si="6"/>
      </c>
    </row>
    <row r="42" spans="4:77" ht="12.75">
      <c r="D42" s="18">
        <v>33</v>
      </c>
      <c r="E42" s="19"/>
      <c r="F42" s="19"/>
      <c r="G42" s="20"/>
      <c r="H42" s="20"/>
      <c r="I42" s="20"/>
      <c r="J42" s="20"/>
      <c r="K42" s="20"/>
      <c r="L42" s="20"/>
      <c r="M42" s="21"/>
      <c r="N42" s="20"/>
      <c r="O42" s="21"/>
      <c r="P42" s="20"/>
      <c r="Q42" s="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1"/>
      <c r="AJ42" s="20"/>
      <c r="AK42" s="21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19"/>
      <c r="AX42" s="19"/>
      <c r="AY42" s="19"/>
      <c r="AZ42" s="19"/>
      <c r="BA42" s="20"/>
      <c r="BB42" s="20"/>
      <c r="BC42" s="20"/>
      <c r="BD42" s="20"/>
      <c r="BE42" s="21"/>
      <c r="BF42" s="20"/>
      <c r="BG42" s="21"/>
      <c r="BH42" s="20"/>
      <c r="BI42" s="21"/>
      <c r="BJ42" s="20"/>
      <c r="BK42" s="21"/>
      <c r="BL42" s="20"/>
      <c r="BM42" s="21"/>
      <c r="BN42" s="20"/>
      <c r="BO42" s="20"/>
      <c r="BQ42" s="4"/>
      <c r="BR42" s="54">
        <f t="shared" si="7"/>
      </c>
      <c r="BS42" s="55">
        <f t="shared" si="0"/>
      </c>
      <c r="BT42" s="56">
        <f t="shared" si="1"/>
      </c>
      <c r="BU42" s="57">
        <f t="shared" si="2"/>
      </c>
      <c r="BV42" s="58">
        <f t="shared" si="3"/>
      </c>
      <c r="BW42" s="59">
        <f t="shared" si="4"/>
      </c>
      <c r="BX42" s="60">
        <f t="shared" si="5"/>
      </c>
      <c r="BY42" s="61">
        <f t="shared" si="6"/>
      </c>
    </row>
    <row r="43" spans="4:77" ht="12.75">
      <c r="D43" s="18">
        <v>34</v>
      </c>
      <c r="E43" s="19"/>
      <c r="F43" s="19"/>
      <c r="G43" s="20"/>
      <c r="H43" s="20"/>
      <c r="I43" s="20"/>
      <c r="J43" s="20"/>
      <c r="K43" s="20"/>
      <c r="L43" s="20"/>
      <c r="M43" s="21"/>
      <c r="N43" s="20"/>
      <c r="O43" s="21"/>
      <c r="P43" s="20"/>
      <c r="Q43" s="2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0"/>
      <c r="AI43" s="21"/>
      <c r="AJ43" s="20"/>
      <c r="AK43" s="21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19"/>
      <c r="AX43" s="19"/>
      <c r="AY43" s="19"/>
      <c r="AZ43" s="19"/>
      <c r="BA43" s="20"/>
      <c r="BB43" s="20"/>
      <c r="BC43" s="20"/>
      <c r="BD43" s="20"/>
      <c r="BE43" s="21"/>
      <c r="BF43" s="20"/>
      <c r="BG43" s="21"/>
      <c r="BH43" s="20"/>
      <c r="BI43" s="21"/>
      <c r="BJ43" s="20"/>
      <c r="BK43" s="21"/>
      <c r="BL43" s="20"/>
      <c r="BM43" s="21"/>
      <c r="BN43" s="20"/>
      <c r="BO43" s="20"/>
      <c r="BQ43" s="4"/>
      <c r="BR43" s="54">
        <f t="shared" si="7"/>
      </c>
      <c r="BS43" s="55">
        <f t="shared" si="0"/>
      </c>
      <c r="BT43" s="56">
        <f t="shared" si="1"/>
      </c>
      <c r="BU43" s="57">
        <f t="shared" si="2"/>
      </c>
      <c r="BV43" s="58">
        <f t="shared" si="3"/>
      </c>
      <c r="BW43" s="59">
        <f t="shared" si="4"/>
      </c>
      <c r="BX43" s="60">
        <f t="shared" si="5"/>
      </c>
      <c r="BY43" s="61">
        <f t="shared" si="6"/>
      </c>
    </row>
    <row r="44" spans="4:77" ht="12.75">
      <c r="D44" s="18">
        <v>35</v>
      </c>
      <c r="E44" s="19"/>
      <c r="F44" s="19"/>
      <c r="G44" s="20"/>
      <c r="H44" s="20"/>
      <c r="I44" s="20"/>
      <c r="J44" s="20"/>
      <c r="K44" s="20"/>
      <c r="L44" s="20"/>
      <c r="M44" s="21"/>
      <c r="N44" s="20"/>
      <c r="O44" s="21"/>
      <c r="P44" s="20"/>
      <c r="Q44" s="2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0"/>
      <c r="AI44" s="21"/>
      <c r="AJ44" s="20"/>
      <c r="AK44" s="21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9"/>
      <c r="AX44" s="19"/>
      <c r="AY44" s="19"/>
      <c r="AZ44" s="19"/>
      <c r="BA44" s="20"/>
      <c r="BB44" s="20"/>
      <c r="BC44" s="20"/>
      <c r="BD44" s="20"/>
      <c r="BE44" s="21"/>
      <c r="BF44" s="20"/>
      <c r="BG44" s="21"/>
      <c r="BH44" s="20"/>
      <c r="BI44" s="21"/>
      <c r="BJ44" s="20"/>
      <c r="BK44" s="21"/>
      <c r="BL44" s="20"/>
      <c r="BM44" s="21"/>
      <c r="BN44" s="20"/>
      <c r="BO44" s="20"/>
      <c r="BQ44" s="4"/>
      <c r="BR44" s="54">
        <f t="shared" si="7"/>
      </c>
      <c r="BS44" s="55">
        <f t="shared" si="0"/>
      </c>
      <c r="BT44" s="56">
        <f t="shared" si="1"/>
      </c>
      <c r="BU44" s="57">
        <f t="shared" si="2"/>
      </c>
      <c r="BV44" s="58">
        <f t="shared" si="3"/>
      </c>
      <c r="BW44" s="59">
        <f t="shared" si="4"/>
      </c>
      <c r="BX44" s="60">
        <f t="shared" si="5"/>
      </c>
      <c r="BY44" s="61">
        <f t="shared" si="6"/>
      </c>
    </row>
    <row r="45" spans="5:77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R45" s="42"/>
      <c r="BS45" s="42"/>
      <c r="BT45" s="42"/>
      <c r="BU45" s="42"/>
      <c r="BV45" s="42"/>
      <c r="BW45" s="42"/>
      <c r="BX45" s="42"/>
      <c r="BY45" s="42"/>
    </row>
    <row r="46" spans="5:77" ht="12.7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Q46" s="13"/>
      <c r="BR46" s="62"/>
      <c r="BS46" s="62"/>
      <c r="BT46" s="62"/>
      <c r="BU46" s="42"/>
      <c r="BV46" s="42"/>
      <c r="BW46" s="42"/>
      <c r="BX46" s="42"/>
      <c r="BY46" s="42"/>
    </row>
    <row r="47" spans="3:77" ht="12.75">
      <c r="C47" t="s">
        <v>20</v>
      </c>
      <c r="D47" s="1">
        <v>1</v>
      </c>
      <c r="E47" s="29">
        <f aca="true" t="shared" si="8" ref="E47:AJ47">COUNTIF(E$10:E$44,$D47)</f>
        <v>0</v>
      </c>
      <c r="F47" s="29">
        <f t="shared" si="8"/>
        <v>0</v>
      </c>
      <c r="G47" s="30">
        <f t="shared" si="8"/>
        <v>0</v>
      </c>
      <c r="H47" s="30">
        <f t="shared" si="8"/>
        <v>0</v>
      </c>
      <c r="I47" s="30">
        <f t="shared" si="8"/>
        <v>0</v>
      </c>
      <c r="J47" s="30">
        <f t="shared" si="8"/>
        <v>0</v>
      </c>
      <c r="K47" s="30">
        <f t="shared" si="8"/>
        <v>0</v>
      </c>
      <c r="L47" s="30">
        <f t="shared" si="8"/>
        <v>0</v>
      </c>
      <c r="M47" s="31">
        <f t="shared" si="8"/>
        <v>0</v>
      </c>
      <c r="N47" s="30">
        <f t="shared" si="8"/>
        <v>0</v>
      </c>
      <c r="O47" s="31">
        <f t="shared" si="8"/>
        <v>0</v>
      </c>
      <c r="P47" s="30">
        <f t="shared" si="8"/>
        <v>0</v>
      </c>
      <c r="Q47" s="31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0</v>
      </c>
      <c r="V47" s="30">
        <f t="shared" si="8"/>
        <v>0</v>
      </c>
      <c r="W47" s="30">
        <f t="shared" si="8"/>
        <v>0</v>
      </c>
      <c r="X47" s="30">
        <f t="shared" si="8"/>
        <v>0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0</v>
      </c>
      <c r="AE47" s="30">
        <f t="shared" si="8"/>
        <v>0</v>
      </c>
      <c r="AF47" s="30">
        <f t="shared" si="8"/>
        <v>0</v>
      </c>
      <c r="AG47" s="31">
        <f t="shared" si="8"/>
        <v>0</v>
      </c>
      <c r="AH47" s="30">
        <f t="shared" si="8"/>
        <v>0</v>
      </c>
      <c r="AI47" s="31">
        <f t="shared" si="8"/>
        <v>0</v>
      </c>
      <c r="AJ47" s="32">
        <f t="shared" si="8"/>
        <v>0</v>
      </c>
      <c r="AK47" s="31">
        <f aca="true" t="shared" si="9" ref="AK47:AR47">COUNTIF(AK$10:AK$44,$D47)</f>
        <v>0</v>
      </c>
      <c r="AL47" s="32">
        <f t="shared" si="9"/>
        <v>0</v>
      </c>
      <c r="AM47" s="32">
        <f t="shared" si="9"/>
        <v>0</v>
      </c>
      <c r="AN47" s="32">
        <f t="shared" si="9"/>
        <v>0</v>
      </c>
      <c r="AO47" s="32">
        <f t="shared" si="9"/>
        <v>0</v>
      </c>
      <c r="AP47" s="32">
        <f t="shared" si="9"/>
        <v>0</v>
      </c>
      <c r="AQ47" s="32">
        <f t="shared" si="9"/>
        <v>0</v>
      </c>
      <c r="AR47" s="32">
        <f t="shared" si="9"/>
        <v>0</v>
      </c>
      <c r="AS47" s="32">
        <f aca="true" t="shared" si="10" ref="AS47:BO47">COUNTIF(AS$10:AS$44,$D47)</f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29">
        <f t="shared" si="10"/>
        <v>0</v>
      </c>
      <c r="AX47" s="29">
        <f t="shared" si="10"/>
        <v>0</v>
      </c>
      <c r="AY47" s="29">
        <f t="shared" si="10"/>
        <v>0</v>
      </c>
      <c r="AZ47" s="29">
        <f t="shared" si="10"/>
        <v>0</v>
      </c>
      <c r="BA47" s="32">
        <f t="shared" si="10"/>
        <v>0</v>
      </c>
      <c r="BB47" s="32">
        <f t="shared" si="10"/>
        <v>0</v>
      </c>
      <c r="BC47" s="32">
        <f t="shared" si="10"/>
        <v>0</v>
      </c>
      <c r="BD47" s="32">
        <f t="shared" si="10"/>
        <v>0</v>
      </c>
      <c r="BE47" s="31">
        <f t="shared" si="10"/>
        <v>0</v>
      </c>
      <c r="BF47" s="32">
        <f t="shared" si="10"/>
        <v>0</v>
      </c>
      <c r="BG47" s="31">
        <f t="shared" si="10"/>
        <v>0</v>
      </c>
      <c r="BH47" s="32">
        <f t="shared" si="10"/>
        <v>0</v>
      </c>
      <c r="BI47" s="31">
        <f t="shared" si="10"/>
        <v>0</v>
      </c>
      <c r="BJ47" s="32">
        <f t="shared" si="10"/>
        <v>0</v>
      </c>
      <c r="BK47" s="31">
        <f t="shared" si="10"/>
        <v>0</v>
      </c>
      <c r="BL47" s="32">
        <f t="shared" si="10"/>
        <v>0</v>
      </c>
      <c r="BM47" s="31">
        <f t="shared" si="10"/>
        <v>0</v>
      </c>
      <c r="BN47" s="32">
        <f t="shared" si="10"/>
        <v>0</v>
      </c>
      <c r="BO47" s="32">
        <f t="shared" si="10"/>
        <v>0</v>
      </c>
      <c r="BQ47" s="13"/>
      <c r="BR47" s="63" t="s">
        <v>31</v>
      </c>
      <c r="BS47" s="64">
        <f>COUNT(BR10:BR44)</f>
        <v>0</v>
      </c>
      <c r="BT47" s="65" t="s">
        <v>31</v>
      </c>
      <c r="BU47" s="66">
        <f>COUNT(BT10:BT44)</f>
        <v>0</v>
      </c>
      <c r="BV47" s="67" t="s">
        <v>31</v>
      </c>
      <c r="BW47" s="68">
        <f>COUNT(BV10:BV44)</f>
        <v>0</v>
      </c>
      <c r="BX47" s="69" t="s">
        <v>31</v>
      </c>
      <c r="BY47" s="70">
        <f>COUNT(BX10:BX44)</f>
        <v>0</v>
      </c>
    </row>
    <row r="48" spans="4:77" ht="12.75">
      <c r="D48" s="1">
        <v>2</v>
      </c>
      <c r="E48" s="29">
        <f>COUNTIF(E$10:E$44,$D48)</f>
        <v>0</v>
      </c>
      <c r="F48" s="29">
        <f>COUNTIF(F$10:F$44,$D48)</f>
        <v>0</v>
      </c>
      <c r="G48" s="30">
        <f>COUNTIF(G$10:G$44,$D48)</f>
        <v>0</v>
      </c>
      <c r="H48" s="30">
        <f>COUNTIF(H$10:H$44,$D48)</f>
        <v>0</v>
      </c>
      <c r="I48" s="30">
        <f>COUNTIF(I$10:I$44,$D48)</f>
        <v>0</v>
      </c>
      <c r="J48" s="33"/>
      <c r="K48" s="33"/>
      <c r="L48" s="33"/>
      <c r="M48" s="31">
        <f>COUNTIF(M$10:M$44,$D48)</f>
        <v>0</v>
      </c>
      <c r="N48" s="33"/>
      <c r="O48" s="31">
        <f>COUNTIF(O$10:O$44,$D48)</f>
        <v>0</v>
      </c>
      <c r="P48" s="33"/>
      <c r="Q48" s="31">
        <f aca="true" t="shared" si="11" ref="Q48:Q53">COUNTIF(Q$10:Q$44,$D48)</f>
        <v>0</v>
      </c>
      <c r="R48" s="33"/>
      <c r="S48" s="33"/>
      <c r="T48" s="30">
        <f>COUNTIF(T$10:T$44,$D48)</f>
        <v>0</v>
      </c>
      <c r="U48" s="30">
        <f>COUNTIF(U$10:U$44,$D48)</f>
        <v>0</v>
      </c>
      <c r="V48" s="30">
        <f>COUNTIF(V$10:V$44,$D48)</f>
        <v>0</v>
      </c>
      <c r="W48" s="33"/>
      <c r="X48" s="33"/>
      <c r="Y48" s="33"/>
      <c r="Z48" s="33"/>
      <c r="AA48" s="33"/>
      <c r="AB48" s="30">
        <f>COUNTIF(AB$10:AB$44,$D48)</f>
        <v>0</v>
      </c>
      <c r="AC48" s="33"/>
      <c r="AD48" s="33"/>
      <c r="AE48" s="33"/>
      <c r="AF48" s="33"/>
      <c r="AG48" s="31">
        <f>COUNTIF(AG$10:AG$44,$D48)</f>
        <v>0</v>
      </c>
      <c r="AH48" s="33"/>
      <c r="AI48" s="31">
        <f>COUNTIF(AI$10:AI$44,$D48)</f>
        <v>0</v>
      </c>
      <c r="AJ48" s="33"/>
      <c r="AK48" s="31">
        <f>COUNTIF(AK$10:AK$44,$D48)</f>
        <v>0</v>
      </c>
      <c r="AL48" s="32">
        <f>COUNTIF(AL$10:AL$44,$D48)</f>
        <v>0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29">
        <f aca="true" t="shared" si="12" ref="AW48:AZ53">COUNTIF(AW$10:AW$44,$D48)</f>
        <v>0</v>
      </c>
      <c r="AX48" s="29">
        <f t="shared" si="12"/>
        <v>0</v>
      </c>
      <c r="AY48" s="29">
        <f t="shared" si="12"/>
        <v>0</v>
      </c>
      <c r="AZ48" s="29">
        <f t="shared" si="12"/>
        <v>0</v>
      </c>
      <c r="BA48" s="33"/>
      <c r="BB48" s="33"/>
      <c r="BC48" s="33"/>
      <c r="BD48" s="33"/>
      <c r="BE48" s="31">
        <f>COUNTIF(BE$10:BE$44,$D48)</f>
        <v>0</v>
      </c>
      <c r="BF48" s="33"/>
      <c r="BG48" s="31">
        <f>COUNTIF(BG$10:BG$44,$D48)</f>
        <v>0</v>
      </c>
      <c r="BH48" s="33"/>
      <c r="BI48" s="31">
        <f>COUNTIF(BI$10:BI$44,$D48)</f>
        <v>0</v>
      </c>
      <c r="BJ48" s="33"/>
      <c r="BK48" s="31">
        <f>COUNTIF(BK$10:BK$44,$D48)</f>
        <v>0</v>
      </c>
      <c r="BL48" s="33"/>
      <c r="BM48" s="31">
        <f>COUNTIF(BM$10:BM$44,$D48)</f>
        <v>0</v>
      </c>
      <c r="BN48" s="33"/>
      <c r="BO48" s="33"/>
      <c r="BQ48" s="13"/>
      <c r="BR48" s="63" t="s">
        <v>54</v>
      </c>
      <c r="BS48" s="71">
        <f>IF(BS47=0,0,SUM(BR10:BR44)/BS47)</f>
        <v>0</v>
      </c>
      <c r="BT48" s="65" t="s">
        <v>33</v>
      </c>
      <c r="BU48" s="72">
        <f>IF(BU47=0,0,SUM(BT10:BT44)/BU47)</f>
        <v>0</v>
      </c>
      <c r="BV48" s="67" t="s">
        <v>34</v>
      </c>
      <c r="BW48" s="73">
        <f>IF(BW47=0,0,SUM(BV10:BV44)/BW47)</f>
        <v>0</v>
      </c>
      <c r="BX48" s="69" t="s">
        <v>34</v>
      </c>
      <c r="BY48" s="74">
        <f>IF(BY47=0,0,SUM(BX10:BX44)/BY47)</f>
        <v>0</v>
      </c>
    </row>
    <row r="49" spans="4:77" ht="12.75">
      <c r="D49" s="1">
        <v>3</v>
      </c>
      <c r="E49" s="29">
        <f aca="true" t="shared" si="13" ref="E49:F53">COUNTIF(E$10:E$44,$D49)</f>
        <v>0</v>
      </c>
      <c r="F49" s="29">
        <f t="shared" si="13"/>
        <v>0</v>
      </c>
      <c r="G49" s="34"/>
      <c r="H49" s="33"/>
      <c r="I49" s="33"/>
      <c r="J49" s="33"/>
      <c r="K49" s="33"/>
      <c r="L49" s="33"/>
      <c r="M49" s="31">
        <f>COUNTIF(M$10:M$44,$D49)</f>
        <v>0</v>
      </c>
      <c r="N49" s="33"/>
      <c r="O49" s="31">
        <f>COUNTIF(O$10:O$44,$D49)</f>
        <v>0</v>
      </c>
      <c r="P49" s="33"/>
      <c r="Q49" s="31">
        <f t="shared" si="11"/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1">
        <f>COUNTIF(AG$10:AG$44,$D49)</f>
        <v>0</v>
      </c>
      <c r="AH49" s="33"/>
      <c r="AI49" s="31">
        <f>COUNTIF(AI$10:AI$44,$D49)</f>
        <v>0</v>
      </c>
      <c r="AJ49" s="33"/>
      <c r="AK49" s="31">
        <f>COUNTIF(AK$10:AK$44,$D49)</f>
        <v>0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29">
        <f t="shared" si="12"/>
        <v>0</v>
      </c>
      <c r="AX49" s="29">
        <f t="shared" si="12"/>
        <v>0</v>
      </c>
      <c r="AY49" s="29">
        <f t="shared" si="12"/>
        <v>0</v>
      </c>
      <c r="AZ49" s="29">
        <f t="shared" si="12"/>
        <v>0</v>
      </c>
      <c r="BA49" s="33"/>
      <c r="BB49" s="33"/>
      <c r="BC49" s="33"/>
      <c r="BD49" s="33"/>
      <c r="BE49" s="31">
        <f>COUNTIF(BE$10:BE$44,$D49)</f>
        <v>0</v>
      </c>
      <c r="BF49" s="33"/>
      <c r="BG49" s="31">
        <f>COUNTIF(BG$10:BG$44,$D49)</f>
        <v>0</v>
      </c>
      <c r="BH49" s="33"/>
      <c r="BI49" s="31">
        <f>COUNTIF(BI$10:BI$44,$D49)</f>
        <v>0</v>
      </c>
      <c r="BJ49" s="33"/>
      <c r="BK49" s="31">
        <f>COUNTIF(BK$10:BK$44,$D49)</f>
        <v>0</v>
      </c>
      <c r="BL49" s="33"/>
      <c r="BM49" s="31">
        <f>COUNTIF(BM$10:BM$44,$D49)</f>
        <v>0</v>
      </c>
      <c r="BN49" s="33"/>
      <c r="BO49" s="33"/>
      <c r="BQ49" s="13"/>
      <c r="BR49" s="63" t="s">
        <v>32</v>
      </c>
      <c r="BS49" s="71">
        <f>IF(BS47=0,0,SUM(BS10:BS44)/BS47)</f>
        <v>0</v>
      </c>
      <c r="BT49" s="65" t="s">
        <v>32</v>
      </c>
      <c r="BU49" s="72">
        <f>IF(BU47=0,0,SUM(BU10:BU44)/BU47)</f>
        <v>0</v>
      </c>
      <c r="BV49" s="67" t="s">
        <v>32</v>
      </c>
      <c r="BW49" s="73">
        <f>IF(BW47=0,0,SUM(BW10:BW44)/BW47)</f>
        <v>0</v>
      </c>
      <c r="BX49" s="69" t="s">
        <v>32</v>
      </c>
      <c r="BY49" s="74">
        <f>IF(BY47=0,0,SUM(BY10:BY44)/BY47)</f>
        <v>0</v>
      </c>
    </row>
    <row r="50" spans="4:72" ht="12.75">
      <c r="D50" s="1">
        <v>4</v>
      </c>
      <c r="E50" s="29">
        <f t="shared" si="13"/>
        <v>0</v>
      </c>
      <c r="F50" s="29">
        <f t="shared" si="13"/>
        <v>0</v>
      </c>
      <c r="G50" s="33"/>
      <c r="H50" s="33"/>
      <c r="I50" s="33"/>
      <c r="J50" s="33"/>
      <c r="K50" s="33"/>
      <c r="L50" s="33"/>
      <c r="M50" s="31">
        <f>COUNTIF(M$10:M$44,$D50)</f>
        <v>0</v>
      </c>
      <c r="N50" s="33"/>
      <c r="O50" s="31">
        <f>COUNTIF(O$10:O$44,$D50)</f>
        <v>0</v>
      </c>
      <c r="P50" s="33"/>
      <c r="Q50" s="31">
        <f t="shared" si="11"/>
        <v>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1">
        <f>COUNTIF(AG$10:AG$44,$D50)</f>
        <v>0</v>
      </c>
      <c r="AH50" s="33"/>
      <c r="AI50" s="31">
        <f>COUNTIF(AI$10:AI$44,$D50)</f>
        <v>0</v>
      </c>
      <c r="AJ50" s="33"/>
      <c r="AK50" s="31">
        <f>COUNTIF(AK$10:AK$44,$D50)</f>
        <v>0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29">
        <f t="shared" si="12"/>
        <v>0</v>
      </c>
      <c r="AX50" s="29">
        <f t="shared" si="12"/>
        <v>0</v>
      </c>
      <c r="AY50" s="29">
        <f t="shared" si="12"/>
        <v>0</v>
      </c>
      <c r="AZ50" s="29">
        <f t="shared" si="12"/>
        <v>0</v>
      </c>
      <c r="BA50" s="33"/>
      <c r="BB50" s="33"/>
      <c r="BC50" s="33"/>
      <c r="BD50" s="33"/>
      <c r="BE50" s="31">
        <f>COUNTIF(BE$10:BE$44,$D50)</f>
        <v>0</v>
      </c>
      <c r="BF50" s="33"/>
      <c r="BG50" s="31">
        <f>COUNTIF(BG$10:BG$44,$D50)</f>
        <v>0</v>
      </c>
      <c r="BH50" s="33"/>
      <c r="BI50" s="31">
        <f>COUNTIF(BI$10:BI$44,$D50)</f>
        <v>0</v>
      </c>
      <c r="BJ50" s="33"/>
      <c r="BK50" s="31">
        <f>COUNTIF(BK$10:BK$44,$D50)</f>
        <v>0</v>
      </c>
      <c r="BL50" s="33"/>
      <c r="BM50" s="31">
        <f>COUNTIF(BM$10:BM$44,$D50)</f>
        <v>0</v>
      </c>
      <c r="BN50" s="33"/>
      <c r="BO50" s="33"/>
      <c r="BQ50" s="13"/>
      <c r="BR50" s="14"/>
      <c r="BS50" s="14"/>
      <c r="BT50" s="14"/>
    </row>
    <row r="51" spans="4:72" ht="12.75">
      <c r="D51" s="1">
        <v>5</v>
      </c>
      <c r="E51" s="29">
        <f t="shared" si="13"/>
        <v>0</v>
      </c>
      <c r="F51" s="29">
        <f t="shared" si="13"/>
        <v>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29">
        <f t="shared" si="12"/>
        <v>0</v>
      </c>
      <c r="AX51" s="29">
        <f t="shared" si="12"/>
        <v>0</v>
      </c>
      <c r="AY51" s="29">
        <f t="shared" si="12"/>
        <v>0</v>
      </c>
      <c r="AZ51" s="29">
        <f t="shared" si="12"/>
        <v>0</v>
      </c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R51" s="15"/>
      <c r="BS51" s="15"/>
      <c r="BT51" s="15"/>
    </row>
    <row r="52" spans="4:71" ht="12.75">
      <c r="D52" s="1">
        <v>0</v>
      </c>
      <c r="E52" s="29">
        <f t="shared" si="13"/>
        <v>0</v>
      </c>
      <c r="F52" s="29">
        <f t="shared" si="13"/>
        <v>0</v>
      </c>
      <c r="G52" s="30">
        <f aca="true" t="shared" si="14" ref="G52:P53">COUNTIF(G$10:G$44,$D52)</f>
        <v>0</v>
      </c>
      <c r="H52" s="30">
        <f t="shared" si="14"/>
        <v>0</v>
      </c>
      <c r="I52" s="30">
        <f t="shared" si="14"/>
        <v>0</v>
      </c>
      <c r="J52" s="30">
        <f t="shared" si="14"/>
        <v>0</v>
      </c>
      <c r="K52" s="30">
        <f t="shared" si="14"/>
        <v>0</v>
      </c>
      <c r="L52" s="30">
        <f t="shared" si="14"/>
        <v>0</v>
      </c>
      <c r="M52" s="31">
        <f t="shared" si="14"/>
        <v>0</v>
      </c>
      <c r="N52" s="30">
        <f t="shared" si="14"/>
        <v>0</v>
      </c>
      <c r="O52" s="31">
        <f t="shared" si="14"/>
        <v>0</v>
      </c>
      <c r="P52" s="30">
        <f t="shared" si="14"/>
        <v>0</v>
      </c>
      <c r="Q52" s="31">
        <f t="shared" si="11"/>
        <v>0</v>
      </c>
      <c r="R52" s="30">
        <f aca="true" t="shared" si="15" ref="R52:AA53">COUNTIF(R$10:R$44,$D52)</f>
        <v>0</v>
      </c>
      <c r="S52" s="30">
        <f t="shared" si="15"/>
        <v>0</v>
      </c>
      <c r="T52" s="30">
        <f t="shared" si="15"/>
        <v>0</v>
      </c>
      <c r="U52" s="30">
        <f t="shared" si="15"/>
        <v>0</v>
      </c>
      <c r="V52" s="30">
        <f t="shared" si="15"/>
        <v>0</v>
      </c>
      <c r="W52" s="30">
        <f t="shared" si="15"/>
        <v>0</v>
      </c>
      <c r="X52" s="30">
        <f t="shared" si="15"/>
        <v>0</v>
      </c>
      <c r="Y52" s="30">
        <f t="shared" si="15"/>
        <v>0</v>
      </c>
      <c r="Z52" s="30">
        <f t="shared" si="15"/>
        <v>0</v>
      </c>
      <c r="AA52" s="30">
        <f t="shared" si="15"/>
        <v>0</v>
      </c>
      <c r="AB52" s="30">
        <f aca="true" t="shared" si="16" ref="AB52:AL53">COUNTIF(AB$10:AB$44,$D52)</f>
        <v>0</v>
      </c>
      <c r="AC52" s="30">
        <f t="shared" si="16"/>
        <v>0</v>
      </c>
      <c r="AD52" s="30">
        <f t="shared" si="16"/>
        <v>0</v>
      </c>
      <c r="AE52" s="30">
        <f t="shared" si="16"/>
        <v>0</v>
      </c>
      <c r="AF52" s="30">
        <f t="shared" si="16"/>
        <v>0</v>
      </c>
      <c r="AG52" s="31">
        <f t="shared" si="16"/>
        <v>0</v>
      </c>
      <c r="AH52" s="30">
        <f t="shared" si="16"/>
        <v>0</v>
      </c>
      <c r="AI52" s="31">
        <f t="shared" si="16"/>
        <v>0</v>
      </c>
      <c r="AJ52" s="32">
        <f t="shared" si="16"/>
        <v>0</v>
      </c>
      <c r="AK52" s="31">
        <f t="shared" si="16"/>
        <v>0</v>
      </c>
      <c r="AL52" s="32">
        <f t="shared" si="16"/>
        <v>0</v>
      </c>
      <c r="AM52" s="32">
        <f aca="true" t="shared" si="17" ref="AM52:AV53">COUNTIF(AM$10:AM$44,$D52)</f>
        <v>0</v>
      </c>
      <c r="AN52" s="32">
        <f t="shared" si="17"/>
        <v>0</v>
      </c>
      <c r="AO52" s="32">
        <f t="shared" si="17"/>
        <v>0</v>
      </c>
      <c r="AP52" s="32">
        <f t="shared" si="17"/>
        <v>0</v>
      </c>
      <c r="AQ52" s="32">
        <f t="shared" si="17"/>
        <v>0</v>
      </c>
      <c r="AR52" s="32">
        <f t="shared" si="17"/>
        <v>0</v>
      </c>
      <c r="AS52" s="32">
        <f t="shared" si="17"/>
        <v>0</v>
      </c>
      <c r="AT52" s="32">
        <f t="shared" si="17"/>
        <v>0</v>
      </c>
      <c r="AU52" s="32">
        <f t="shared" si="17"/>
        <v>0</v>
      </c>
      <c r="AV52" s="32">
        <f t="shared" si="17"/>
        <v>0</v>
      </c>
      <c r="AW52" s="29">
        <f t="shared" si="12"/>
        <v>0</v>
      </c>
      <c r="AX52" s="29">
        <f t="shared" si="12"/>
        <v>0</v>
      </c>
      <c r="AY52" s="29">
        <f t="shared" si="12"/>
        <v>0</v>
      </c>
      <c r="AZ52" s="29">
        <f t="shared" si="12"/>
        <v>0</v>
      </c>
      <c r="BA52" s="32">
        <f aca="true" t="shared" si="18" ref="BA52:BO53">COUNTIF(BA$10:BA$44,$D52)</f>
        <v>0</v>
      </c>
      <c r="BB52" s="32">
        <f t="shared" si="18"/>
        <v>0</v>
      </c>
      <c r="BC52" s="32">
        <f t="shared" si="18"/>
        <v>0</v>
      </c>
      <c r="BD52" s="32">
        <f t="shared" si="18"/>
        <v>0</v>
      </c>
      <c r="BE52" s="31">
        <f t="shared" si="18"/>
        <v>0</v>
      </c>
      <c r="BF52" s="32">
        <f t="shared" si="18"/>
        <v>0</v>
      </c>
      <c r="BG52" s="31">
        <f t="shared" si="18"/>
        <v>0</v>
      </c>
      <c r="BH52" s="32">
        <f t="shared" si="18"/>
        <v>0</v>
      </c>
      <c r="BI52" s="31">
        <f t="shared" si="18"/>
        <v>0</v>
      </c>
      <c r="BJ52" s="32">
        <f t="shared" si="18"/>
        <v>0</v>
      </c>
      <c r="BK52" s="31">
        <f t="shared" si="18"/>
        <v>0</v>
      </c>
      <c r="BL52" s="32">
        <f t="shared" si="18"/>
        <v>0</v>
      </c>
      <c r="BM52" s="31">
        <f t="shared" si="18"/>
        <v>0</v>
      </c>
      <c r="BN52" s="32">
        <f t="shared" si="18"/>
        <v>0</v>
      </c>
      <c r="BO52" s="32">
        <f t="shared" si="18"/>
        <v>0</v>
      </c>
      <c r="BR52" s="26" t="s">
        <v>36</v>
      </c>
      <c r="BS52" t="s">
        <v>20</v>
      </c>
    </row>
    <row r="53" spans="4:71" ht="12.75">
      <c r="D53" s="1">
        <v>9</v>
      </c>
      <c r="E53" s="29">
        <f t="shared" si="13"/>
        <v>0</v>
      </c>
      <c r="F53" s="29">
        <f t="shared" si="13"/>
        <v>0</v>
      </c>
      <c r="G53" s="30">
        <f t="shared" si="14"/>
        <v>0</v>
      </c>
      <c r="H53" s="30">
        <f t="shared" si="14"/>
        <v>0</v>
      </c>
      <c r="I53" s="30">
        <f t="shared" si="14"/>
        <v>0</v>
      </c>
      <c r="J53" s="30">
        <f t="shared" si="14"/>
        <v>0</v>
      </c>
      <c r="K53" s="30">
        <f t="shared" si="14"/>
        <v>0</v>
      </c>
      <c r="L53" s="30">
        <f t="shared" si="14"/>
        <v>0</v>
      </c>
      <c r="M53" s="31">
        <f t="shared" si="14"/>
        <v>0</v>
      </c>
      <c r="N53" s="30">
        <f t="shared" si="14"/>
        <v>0</v>
      </c>
      <c r="O53" s="31">
        <f t="shared" si="14"/>
        <v>0</v>
      </c>
      <c r="P53" s="30">
        <f t="shared" si="14"/>
        <v>0</v>
      </c>
      <c r="Q53" s="31">
        <f t="shared" si="11"/>
        <v>0</v>
      </c>
      <c r="R53" s="30">
        <f t="shared" si="15"/>
        <v>0</v>
      </c>
      <c r="S53" s="30">
        <f t="shared" si="15"/>
        <v>0</v>
      </c>
      <c r="T53" s="30">
        <f t="shared" si="15"/>
        <v>0</v>
      </c>
      <c r="U53" s="30">
        <f t="shared" si="15"/>
        <v>0</v>
      </c>
      <c r="V53" s="30">
        <f t="shared" si="15"/>
        <v>0</v>
      </c>
      <c r="W53" s="30">
        <f t="shared" si="15"/>
        <v>0</v>
      </c>
      <c r="X53" s="30">
        <f t="shared" si="15"/>
        <v>0</v>
      </c>
      <c r="Y53" s="30">
        <f t="shared" si="15"/>
        <v>0</v>
      </c>
      <c r="Z53" s="30">
        <f t="shared" si="15"/>
        <v>0</v>
      </c>
      <c r="AA53" s="30">
        <f t="shared" si="15"/>
        <v>0</v>
      </c>
      <c r="AB53" s="30">
        <f t="shared" si="16"/>
        <v>0</v>
      </c>
      <c r="AC53" s="30">
        <f t="shared" si="16"/>
        <v>0</v>
      </c>
      <c r="AD53" s="30">
        <f t="shared" si="16"/>
        <v>0</v>
      </c>
      <c r="AE53" s="30">
        <f t="shared" si="16"/>
        <v>0</v>
      </c>
      <c r="AF53" s="30">
        <f t="shared" si="16"/>
        <v>0</v>
      </c>
      <c r="AG53" s="31">
        <f t="shared" si="16"/>
        <v>0</v>
      </c>
      <c r="AH53" s="30">
        <f t="shared" si="16"/>
        <v>0</v>
      </c>
      <c r="AI53" s="31">
        <f t="shared" si="16"/>
        <v>0</v>
      </c>
      <c r="AJ53" s="32">
        <f t="shared" si="16"/>
        <v>0</v>
      </c>
      <c r="AK53" s="31">
        <f t="shared" si="16"/>
        <v>0</v>
      </c>
      <c r="AL53" s="32">
        <f t="shared" si="16"/>
        <v>0</v>
      </c>
      <c r="AM53" s="32">
        <f t="shared" si="17"/>
        <v>0</v>
      </c>
      <c r="AN53" s="32">
        <f t="shared" si="17"/>
        <v>0</v>
      </c>
      <c r="AO53" s="32">
        <f t="shared" si="17"/>
        <v>0</v>
      </c>
      <c r="AP53" s="32">
        <f t="shared" si="17"/>
        <v>0</v>
      </c>
      <c r="AQ53" s="32">
        <f t="shared" si="17"/>
        <v>0</v>
      </c>
      <c r="AR53" s="32">
        <f t="shared" si="17"/>
        <v>0</v>
      </c>
      <c r="AS53" s="32">
        <f t="shared" si="17"/>
        <v>0</v>
      </c>
      <c r="AT53" s="32">
        <f t="shared" si="17"/>
        <v>0</v>
      </c>
      <c r="AU53" s="32">
        <f t="shared" si="17"/>
        <v>0</v>
      </c>
      <c r="AV53" s="32">
        <f t="shared" si="17"/>
        <v>0</v>
      </c>
      <c r="AW53" s="29">
        <f t="shared" si="12"/>
        <v>0</v>
      </c>
      <c r="AX53" s="29">
        <f t="shared" si="12"/>
        <v>0</v>
      </c>
      <c r="AY53" s="29">
        <f t="shared" si="12"/>
        <v>0</v>
      </c>
      <c r="AZ53" s="29">
        <f t="shared" si="12"/>
        <v>0</v>
      </c>
      <c r="BA53" s="32">
        <f t="shared" si="18"/>
        <v>0</v>
      </c>
      <c r="BB53" s="32">
        <f t="shared" si="18"/>
        <v>0</v>
      </c>
      <c r="BC53" s="32">
        <f t="shared" si="18"/>
        <v>0</v>
      </c>
      <c r="BD53" s="32">
        <f t="shared" si="18"/>
        <v>0</v>
      </c>
      <c r="BE53" s="31">
        <f t="shared" si="18"/>
        <v>0</v>
      </c>
      <c r="BF53" s="32">
        <f t="shared" si="18"/>
        <v>0</v>
      </c>
      <c r="BG53" s="31">
        <f t="shared" si="18"/>
        <v>0</v>
      </c>
      <c r="BH53" s="32">
        <f t="shared" si="18"/>
        <v>0</v>
      </c>
      <c r="BI53" s="31">
        <f t="shared" si="18"/>
        <v>0</v>
      </c>
      <c r="BJ53" s="32">
        <f t="shared" si="18"/>
        <v>0</v>
      </c>
      <c r="BK53" s="31">
        <f t="shared" si="18"/>
        <v>0</v>
      </c>
      <c r="BL53" s="32">
        <f t="shared" si="18"/>
        <v>0</v>
      </c>
      <c r="BM53" s="31">
        <f t="shared" si="18"/>
        <v>0</v>
      </c>
      <c r="BN53" s="32">
        <f t="shared" si="18"/>
        <v>0</v>
      </c>
      <c r="BO53" s="32">
        <f t="shared" si="18"/>
        <v>0</v>
      </c>
      <c r="BR53" s="23" t="s">
        <v>37</v>
      </c>
      <c r="BS53">
        <f>COUNTIF(BS$10:BS$44,"&lt;20,01")</f>
        <v>0</v>
      </c>
    </row>
    <row r="54" spans="5:71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BR54" s="24" t="s">
        <v>38</v>
      </c>
      <c r="BS54" s="25">
        <f>COUNTIF(BS$10:BS$44,"&lt;40,01")-BS53</f>
        <v>0</v>
      </c>
    </row>
    <row r="55" spans="70:71" ht="12.75">
      <c r="BR55" s="23" t="s">
        <v>39</v>
      </c>
      <c r="BS55" s="25">
        <f>COUNTIF(BS$10:BS$44,"&lt;60,01")-SUM(BS53:BS54)</f>
        <v>0</v>
      </c>
    </row>
    <row r="56" spans="2:71" ht="12.75">
      <c r="B56" t="s">
        <v>29</v>
      </c>
      <c r="E56" s="35"/>
      <c r="F56" s="35"/>
      <c r="G56" s="36">
        <f aca="true" t="shared" si="19" ref="G56:L56">IF(COUNTBLANK(G10:G44)=35,"",(G47+G48)/SUM(G47,G48,G52,G53)*100)</f>
      </c>
      <c r="H56" s="36">
        <f t="shared" si="19"/>
      </c>
      <c r="I56" s="36">
        <f t="shared" si="19"/>
      </c>
      <c r="J56" s="36">
        <f t="shared" si="19"/>
      </c>
      <c r="K56" s="36">
        <f t="shared" si="19"/>
      </c>
      <c r="L56" s="36">
        <f t="shared" si="19"/>
      </c>
      <c r="M56" s="37"/>
      <c r="N56" s="36">
        <f>IF(COUNTBLANK(N10:N44)=35,"",(N47+N48)/SUM(N47,N48,N52,N53)*100)</f>
      </c>
      <c r="O56" s="37"/>
      <c r="P56" s="36">
        <f>IF(COUNTBLANK(P10:P44)=35,"",(P47+P48)/SUM(P47,P48,P52,P53)*100)</f>
      </c>
      <c r="Q56" s="37"/>
      <c r="R56" s="36">
        <f aca="true" t="shared" si="20" ref="R56:AF56">IF(COUNTBLANK(R10:R44)=35,"",(R47+R48)/SUM(R47,R48,R52,R53)*100)</f>
      </c>
      <c r="S56" s="36">
        <f t="shared" si="20"/>
      </c>
      <c r="T56" s="36">
        <f t="shared" si="20"/>
      </c>
      <c r="U56" s="36">
        <f t="shared" si="20"/>
      </c>
      <c r="V56" s="36">
        <f t="shared" si="20"/>
      </c>
      <c r="W56" s="36">
        <f t="shared" si="20"/>
      </c>
      <c r="X56" s="36">
        <f t="shared" si="20"/>
      </c>
      <c r="Y56" s="36">
        <f t="shared" si="20"/>
      </c>
      <c r="Z56" s="36">
        <f t="shared" si="20"/>
      </c>
      <c r="AA56" s="36">
        <f t="shared" si="20"/>
      </c>
      <c r="AB56" s="36">
        <f t="shared" si="20"/>
      </c>
      <c r="AC56" s="36">
        <f t="shared" si="20"/>
      </c>
      <c r="AD56" s="36">
        <f t="shared" si="20"/>
      </c>
      <c r="AE56" s="36">
        <f t="shared" si="20"/>
      </c>
      <c r="AF56" s="36">
        <f t="shared" si="20"/>
      </c>
      <c r="AG56" s="37"/>
      <c r="AH56" s="36">
        <f>IF(COUNTBLANK(AH10:AH44)=35,"",(AH47+AH48)/SUM(AH47,AH48,AH52,AH53)*100)</f>
      </c>
      <c r="AI56" s="38"/>
      <c r="AJ56" s="36">
        <f>IF(COUNTBLANK(AJ10:AJ44)=35,"",(AJ47+AJ48)/SUM(AJ47,AJ48,AJ52,AJ53)*100)</f>
      </c>
      <c r="AK56" s="35"/>
      <c r="AL56" s="36">
        <f>IF(COUNTBLANK(AL10:AL44)=35,"",(AL47+AL48)/SUM(AL47,AL48,AL52,AL53)*100)</f>
      </c>
      <c r="AM56" s="36">
        <f aca="true" t="shared" si="21" ref="AM56:AV56">IF(COUNTBLANK(AM10:AM44)=35,"",(AM47+AM48)/SUM(AM47,AM48,AM52,AM53)*100)</f>
      </c>
      <c r="AN56" s="36">
        <f t="shared" si="21"/>
      </c>
      <c r="AO56" s="36">
        <f t="shared" si="21"/>
      </c>
      <c r="AP56" s="36">
        <f t="shared" si="21"/>
      </c>
      <c r="AQ56" s="36">
        <f t="shared" si="21"/>
      </c>
      <c r="AR56" s="36">
        <f t="shared" si="21"/>
      </c>
      <c r="AS56" s="36">
        <f t="shared" si="21"/>
      </c>
      <c r="AT56" s="36">
        <f t="shared" si="21"/>
      </c>
      <c r="AU56" s="36">
        <f t="shared" si="21"/>
      </c>
      <c r="AV56" s="36">
        <f t="shared" si="21"/>
      </c>
      <c r="AW56" s="35"/>
      <c r="AX56" s="35"/>
      <c r="AY56" s="35"/>
      <c r="AZ56" s="35"/>
      <c r="BA56" s="36">
        <f>IF(COUNTBLANK(BA10:BA44)=35,"",(BA47+BA48)/SUM(BA47,BA48,BA52,BA53)*100)</f>
      </c>
      <c r="BB56" s="36">
        <f>IF(COUNTBLANK(BB10:BB44)=35,"",(BB47+BB48)/SUM(BB47,BB48,BB52,BB53)*100)</f>
      </c>
      <c r="BC56" s="36">
        <f>IF(COUNTBLANK(BC10:BC44)=35,"",(BC47+BC48)/SUM(BC47,BC48,BC52,BC53)*100)</f>
      </c>
      <c r="BD56" s="36">
        <f>IF(COUNTBLANK(BD10:BD44)=35,"",(BD47+BD48)/SUM(BD47,BD48,BD52,BD53)*100)</f>
      </c>
      <c r="BE56" s="37"/>
      <c r="BF56" s="36">
        <f>IF(COUNTBLANK(BF10:BF44)=35,"",(BF47+BF48)/SUM(BF47,BF48,BF52,BF53)*100)</f>
      </c>
      <c r="BG56" s="35"/>
      <c r="BH56" s="36">
        <f>IF(COUNTBLANK(BH10:BH44)=35,"",(BH47+BH48)/SUM(BH47,BH48,BH52,BH53)*100)</f>
      </c>
      <c r="BI56" s="37"/>
      <c r="BJ56" s="36">
        <f>IF(COUNTBLANK(BJ10:BJ44)=35,"",(BJ47+BJ48)/SUM(BJ47,BJ48,BJ52,BJ53)*100)</f>
      </c>
      <c r="BK56" s="37"/>
      <c r="BL56" s="36">
        <f>IF(COUNTBLANK(BL10:BL44)=35,"",(BL47+BL48)/SUM(BL47,BL48,BL52,BL53)*100)</f>
      </c>
      <c r="BM56" s="37"/>
      <c r="BN56" s="36">
        <f>IF(COUNTBLANK(BN10:BN44)=35,"",(BN47+BN48)/SUM(BN47,BN48,BN52,BN53)*100)</f>
      </c>
      <c r="BO56" s="36">
        <f>IF(COUNTBLANK(BO10:BO44)=35,"",(BO47+BO48)/SUM(BO47,BO48,BO52,BO53)*100)</f>
      </c>
      <c r="BR56" s="23" t="s">
        <v>40</v>
      </c>
      <c r="BS56" s="25">
        <f>COUNTIF(BS$10:BS$44,"&lt;80,01")-SUM(BS53:BS55)</f>
        <v>0</v>
      </c>
    </row>
    <row r="57" spans="3:71" ht="12.75">
      <c r="C57" s="83" t="s">
        <v>35</v>
      </c>
      <c r="D57" s="83"/>
      <c r="E57" s="35"/>
      <c r="F57" s="35"/>
      <c r="G57" s="36">
        <f aca="true" t="shared" si="22" ref="G57:L57">IF(COUNTBLANK(G10:G44)=35,"",G47/SUM(G47,G48,G52,G53)*100)</f>
      </c>
      <c r="H57" s="36">
        <f t="shared" si="22"/>
      </c>
      <c r="I57" s="36">
        <f t="shared" si="22"/>
      </c>
      <c r="J57" s="36">
        <f t="shared" si="22"/>
      </c>
      <c r="K57" s="36">
        <f t="shared" si="22"/>
      </c>
      <c r="L57" s="36">
        <f t="shared" si="22"/>
      </c>
      <c r="M57" s="37"/>
      <c r="N57" s="36">
        <f>IF(COUNTBLANK(N10:N44)=35,"",N47/SUM(N47,N48,N52,N53)*100)</f>
      </c>
      <c r="O57" s="37"/>
      <c r="P57" s="36">
        <f>IF(COUNTBLANK(P10:P44)=35,"",P47/SUM(P47,P48,P52,P53)*100)</f>
      </c>
      <c r="Q57" s="37"/>
      <c r="R57" s="36">
        <f aca="true" t="shared" si="23" ref="R57:AF57">IF(COUNTBLANK(R10:R44)=35,"",R47/SUM(R47,R48,R52,R53)*100)</f>
      </c>
      <c r="S57" s="36">
        <f t="shared" si="23"/>
      </c>
      <c r="T57" s="36">
        <f t="shared" si="23"/>
      </c>
      <c r="U57" s="36">
        <f t="shared" si="23"/>
      </c>
      <c r="V57" s="36">
        <f t="shared" si="23"/>
      </c>
      <c r="W57" s="36">
        <f t="shared" si="23"/>
      </c>
      <c r="X57" s="36">
        <f t="shared" si="23"/>
      </c>
      <c r="Y57" s="36">
        <f t="shared" si="23"/>
      </c>
      <c r="Z57" s="36">
        <f t="shared" si="23"/>
      </c>
      <c r="AA57" s="36">
        <f t="shared" si="23"/>
      </c>
      <c r="AB57" s="36">
        <f t="shared" si="23"/>
      </c>
      <c r="AC57" s="36">
        <f t="shared" si="23"/>
      </c>
      <c r="AD57" s="36">
        <f t="shared" si="23"/>
      </c>
      <c r="AE57" s="36">
        <f t="shared" si="23"/>
      </c>
      <c r="AF57" s="36">
        <f t="shared" si="23"/>
      </c>
      <c r="AG57" s="37"/>
      <c r="AH57" s="36">
        <f>IF(COUNTBLANK(AH10:AH44)=35,"",AH47/SUM(AH47,AH48,AH52,AH53)*100)</f>
      </c>
      <c r="AI57" s="37"/>
      <c r="AJ57" s="36">
        <f>IF(COUNTBLANK(AJ10:AJ44)=35,"",AJ47/SUM(AJ47,AJ48,AJ52,AJ53)*100)</f>
      </c>
      <c r="AK57" s="35"/>
      <c r="AL57" s="36">
        <f>IF(COUNTBLANK(AL10:AL44)=35,"",AL47/SUM(AL47,AL48,AL52,AL53)*100)</f>
      </c>
      <c r="AM57" s="36">
        <f aca="true" t="shared" si="24" ref="AM57:AV57">IF(COUNTBLANK(AM10:AM44)=35,"",AM47/SUM(AM47,AM48,AM52,AM53)*100)</f>
      </c>
      <c r="AN57" s="36">
        <f t="shared" si="24"/>
      </c>
      <c r="AO57" s="36">
        <f t="shared" si="24"/>
      </c>
      <c r="AP57" s="36">
        <f t="shared" si="24"/>
      </c>
      <c r="AQ57" s="36">
        <f t="shared" si="24"/>
      </c>
      <c r="AR57" s="36">
        <f t="shared" si="24"/>
      </c>
      <c r="AS57" s="36">
        <f t="shared" si="24"/>
      </c>
      <c r="AT57" s="36">
        <f t="shared" si="24"/>
      </c>
      <c r="AU57" s="36">
        <f t="shared" si="24"/>
      </c>
      <c r="AV57" s="36">
        <f t="shared" si="24"/>
      </c>
      <c r="AW57" s="35"/>
      <c r="AX57" s="35"/>
      <c r="AY57" s="35"/>
      <c r="AZ57" s="35"/>
      <c r="BA57" s="36">
        <f>IF(COUNTBLANK(BA10:BA44)=35,"",BA47/SUM(BA47,BA48,BA52,BA53)*100)</f>
      </c>
      <c r="BB57" s="36">
        <f>IF(COUNTBLANK(BB10:BB44)=35,"",BB47/SUM(BB47,BB48,BB52,BB53)*100)</f>
      </c>
      <c r="BC57" s="36">
        <f>IF(COUNTBLANK(BC10:BC44)=35,"",BC47/SUM(BC47,BC48,BC52,BC53)*100)</f>
      </c>
      <c r="BD57" s="36">
        <f>IF(COUNTBLANK(BD10:BD44)=35,"",BD47/SUM(BD47,BD48,BD52,BD53)*100)</f>
      </c>
      <c r="BE57" s="37"/>
      <c r="BF57" s="36">
        <f>IF(COUNTBLANK(BF10:BF44)=35,"",BF47/SUM(BF47,BF48,BF52,BF53)*100)</f>
      </c>
      <c r="BG57" s="35"/>
      <c r="BH57" s="36">
        <f>IF(COUNTBLANK(BH10:BH44)=35,"",BH47/SUM(BH47,BH48,BH52,BH53)*100)</f>
      </c>
      <c r="BI57" s="37"/>
      <c r="BJ57" s="36">
        <f>IF(COUNTBLANK(BJ10:BJ44)=35,"",BJ47/SUM(BJ47,BJ48,BJ52,BJ53)*100)</f>
      </c>
      <c r="BK57" s="37"/>
      <c r="BL57" s="36">
        <f>IF(COUNTBLANK(BL10:BL44)=35,"",BL47/SUM(BL47,BL48,BL52,BL53)*100)</f>
      </c>
      <c r="BM57" s="37"/>
      <c r="BN57" s="36">
        <f>IF(COUNTBLANK(BN10:BN44)=35,"",BN47/SUM(BN47,BN48,BN52,BN53)*100)</f>
      </c>
      <c r="BO57" s="36">
        <f>IF(COUNTBLANK(BO10:BO44)=35,"",BO47/SUM(BO47,BO48,BO52,BO53)*100)</f>
      </c>
      <c r="BR57" s="23" t="s">
        <v>41</v>
      </c>
      <c r="BS57" s="25">
        <f>COUNTIF(BS$10:BS$44,"&lt;100,01")-SUM(BS53:BS56)</f>
        <v>0</v>
      </c>
    </row>
    <row r="58" spans="3:71" ht="12.75">
      <c r="C58" s="83" t="s">
        <v>30</v>
      </c>
      <c r="D58" s="83"/>
      <c r="E58" s="35"/>
      <c r="F58" s="35"/>
      <c r="G58" s="36">
        <f>IF(COUNTBLANK(G10:G44)=35,"",G48/SUM(G47,G48,G52,G53)*100)</f>
      </c>
      <c r="H58" s="36">
        <f>IF(COUNTBLANK(H10:H44)=35,"",H48/SUM(H47,H48,H52,H53)*100)</f>
      </c>
      <c r="I58" s="36">
        <f>IF(COUNTBLANK(I10:I44)=35,"",I48/SUM(I47,I48,I52,I53)*100)</f>
      </c>
      <c r="J58" s="39"/>
      <c r="K58" s="39"/>
      <c r="L58" s="39"/>
      <c r="M58" s="35"/>
      <c r="N58" s="39"/>
      <c r="O58" s="35"/>
      <c r="P58" s="39"/>
      <c r="Q58" s="35"/>
      <c r="R58" s="39"/>
      <c r="S58" s="39"/>
      <c r="T58" s="36">
        <f>IF(COUNTBLANK(T10:T44)=35,"",T48/SUM(T47,T48,T52,T53)*100)</f>
      </c>
      <c r="U58" s="36">
        <f>IF(COUNTBLANK(U10:U44)=35,"",U48/SUM(U47,U48,U52,U53)*100)</f>
      </c>
      <c r="V58" s="40">
        <f>IF(COUNTBLANK(V10:V44)=35,"",V48/SUM(V47,V48,V52,V53)*100)</f>
      </c>
      <c r="W58" s="41"/>
      <c r="X58" s="39"/>
      <c r="Y58" s="39"/>
      <c r="Z58" s="39"/>
      <c r="AA58" s="39"/>
      <c r="AB58" s="40">
        <f>IF(COUNTBLANK(AB10:AB44)=35,"",AB48/SUM(AB47,AB48,AB52,AB53)*100)</f>
      </c>
      <c r="AC58" s="41"/>
      <c r="AD58" s="39"/>
      <c r="AE58" s="39"/>
      <c r="AF58" s="39"/>
      <c r="AG58" s="35"/>
      <c r="AH58" s="39"/>
      <c r="AI58" s="35"/>
      <c r="AJ58" s="39"/>
      <c r="AK58" s="35"/>
      <c r="AL58" s="36">
        <f>IF(COUNTBLANK(AL10:AL44)=35,"",AL48/SUM(AL47,AL48,AL52,AL53)*100)</f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R58" s="23"/>
      <c r="BS58" s="25"/>
    </row>
    <row r="59" spans="10:71" ht="12.75">
      <c r="J59" s="3"/>
      <c r="K59" s="3"/>
      <c r="L59" s="3"/>
      <c r="BR59" s="23"/>
      <c r="BS59" s="25"/>
    </row>
    <row r="60" spans="70:71" ht="12.75">
      <c r="BR60" s="23"/>
      <c r="BS60" s="25"/>
    </row>
    <row r="61" spans="70:71" ht="12.75">
      <c r="BR61" s="23"/>
      <c r="BS61" s="25"/>
    </row>
    <row r="62" spans="70:71" ht="12.75">
      <c r="BR62" s="23"/>
      <c r="BS62" s="25"/>
    </row>
  </sheetData>
  <sheetProtection password="EBF8" sheet="1" objects="1" scenarios="1"/>
  <mergeCells count="15">
    <mergeCell ref="C58:D58"/>
    <mergeCell ref="BT5:BU5"/>
    <mergeCell ref="BT6:BU6"/>
    <mergeCell ref="BT7:BU7"/>
    <mergeCell ref="BX5:BY5"/>
    <mergeCell ref="BR8:BS8"/>
    <mergeCell ref="C57:D57"/>
    <mergeCell ref="BV6:BW6"/>
    <mergeCell ref="BV7:BW7"/>
    <mergeCell ref="BX7:BY7"/>
    <mergeCell ref="BX6:BY6"/>
    <mergeCell ref="B2:F2"/>
    <mergeCell ref="B3:F3"/>
    <mergeCell ref="B4:F4"/>
    <mergeCell ref="BV5:BW5"/>
  </mergeCells>
  <dataValidations count="6">
    <dataValidation type="custom" operator="equal" allowBlank="1" showInputMessage="1" showErrorMessage="1" error="Vous ne pouvez introduire que&#10;1-2-3-4-5-0-9" sqref="AW10:AZ44 E10:F44">
      <formula1>OR(AW10=0,AW10=1,AW10=2,AW10=3,AW10=4,AW10=5,AW10=9)</formula1>
    </dataValidation>
    <dataValidation type="custom" operator="equal" allowBlank="1" showInputMessage="1" showErrorMessage="1" error="Vous ne pouvez introduire que&#10;1-0-9" sqref="BN10:BO44 J10:L44 AJ10:AJ44 AH10:AH44 AC10:AF44 W10:AA44 R10:S45 P10:P44 N10:N44 AM10:AV44 BA10:BD44 BF10:BF44 BH10:BH44 BJ10:BJ44 BL10:BL44">
      <formula1>OR(BN10=0,BN10=1,BN10=9)</formula1>
    </dataValidation>
    <dataValidation type="custom" operator="equal" allowBlank="1" showInputMessage="1" showErrorMessage="1" error="Vous ne pouvez introduire que&#10;1-2-3-4-0-9" sqref="BM10:BM44 M10:M44 AK10:AK44 AI10:AI44 AG10:AG44 Q10:Q44 O10:O44 BE10:BE44 BG10:BG44 BI10:BI44 BK10:BK44">
      <formula1>OR(BM10=0,BM10=1,BM10=2,BM10=3,BM10=4,BM10=9)</formula1>
    </dataValidation>
    <dataValidation operator="lessThanOrEqual" allowBlank="1" showInputMessage="1" showErrorMessage="1" sqref="BQ46:BS50 BT46 BT50 BT47:BY49"/>
    <dataValidation type="custom" operator="equal" allowBlank="1" showInputMessage="1" showErrorMessage="1" error="Vous ne pouvez introduire que&#10;2-1-0-9" sqref="G10:I44 AL10:AL44 AB10:AB44 T10:V44">
      <formula1>OR(G10=0,G10=1,G10=2,G10=9)</formula1>
    </dataValidation>
    <dataValidation type="textLength" operator="lessThan" allowBlank="1" showInputMessage="1" showErrorMessage="1" sqref="E47:BO53">
      <formula1>0</formula1>
    </dataValidation>
  </dataValidation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DELATT03</dc:creator>
  <cp:keywords/>
  <dc:description/>
  <cp:lastModifiedBy>DELATT03</cp:lastModifiedBy>
  <dcterms:created xsi:type="dcterms:W3CDTF">2005-09-05T15:23:39Z</dcterms:created>
  <dcterms:modified xsi:type="dcterms:W3CDTF">2005-10-06T10:47:15Z</dcterms:modified>
  <cp:category/>
  <cp:version/>
  <cp:contentType/>
  <cp:contentStatus/>
</cp:coreProperties>
</file>