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marques importantes" sheetId="1" r:id="rId1"/>
    <sheet name="Lecture" sheetId="2" r:id="rId2"/>
  </sheets>
  <definedNames/>
  <calcPr fullCalcOnLoad="1"/>
</workbook>
</file>

<file path=xl/sharedStrings.xml><?xml version="1.0" encoding="utf-8"?>
<sst xmlns="http://schemas.openxmlformats.org/spreadsheetml/2006/main" count="172" uniqueCount="72">
  <si>
    <t>Nom de l'école</t>
  </si>
  <si>
    <t>Localité</t>
  </si>
  <si>
    <t>Classe</t>
  </si>
  <si>
    <t>Ev. 1</t>
  </si>
  <si>
    <t>Ev. 2</t>
  </si>
  <si>
    <t>6bis</t>
  </si>
  <si>
    <t>7bis</t>
  </si>
  <si>
    <t>8bis</t>
  </si>
  <si>
    <t>23bis</t>
  </si>
  <si>
    <t>24bis</t>
  </si>
  <si>
    <t>25bis</t>
  </si>
  <si>
    <t>Ev. 3</t>
  </si>
  <si>
    <t>Ev. 4</t>
  </si>
  <si>
    <t>27bis</t>
  </si>
  <si>
    <t>31bis</t>
  </si>
  <si>
    <t>Ev. 5</t>
  </si>
  <si>
    <t>Ev. 6</t>
  </si>
  <si>
    <t>43bis</t>
  </si>
  <si>
    <t>Ev. 7</t>
  </si>
  <si>
    <t>Ev. 8</t>
  </si>
  <si>
    <t>Ev. 9</t>
  </si>
  <si>
    <t>Ev. 10</t>
  </si>
  <si>
    <t>57bis</t>
  </si>
  <si>
    <t>58bis</t>
  </si>
  <si>
    <t>59bis</t>
  </si>
  <si>
    <t>60bis</t>
  </si>
  <si>
    <t>61bis</t>
  </si>
  <si>
    <t>1-2-3-4-5-0-9</t>
  </si>
  <si>
    <t>2-1-0-9</t>
  </si>
  <si>
    <t>1-0-9</t>
  </si>
  <si>
    <t>1-2-3-4-0-9</t>
  </si>
  <si>
    <t>Fréquence</t>
  </si>
  <si>
    <t>Tel maître</t>
  </si>
  <si>
    <t>Score sur 34</t>
  </si>
  <si>
    <t>score en %</t>
  </si>
  <si>
    <t>Tourisme</t>
  </si>
  <si>
    <t>Score sur 8</t>
  </si>
  <si>
    <t>Score sur 9</t>
  </si>
  <si>
    <t>Score en %</t>
  </si>
  <si>
    <t>Permis à points 1</t>
  </si>
  <si>
    <t>Permis à point 2</t>
  </si>
  <si>
    <t>Score sur 10</t>
  </si>
  <si>
    <t>Total</t>
  </si>
  <si>
    <t>Score sur 71</t>
  </si>
  <si>
    <t>% de réponse considérées correctes</t>
  </si>
  <si>
    <t>Niveau 2</t>
  </si>
  <si>
    <t>Au milieu des rizières</t>
  </si>
  <si>
    <t>nombre d'élèves</t>
  </si>
  <si>
    <t>moyenne sur 71</t>
  </si>
  <si>
    <t>moyenne (en %)</t>
  </si>
  <si>
    <t>moyenne sur 34</t>
  </si>
  <si>
    <t>moyenne sur 8</t>
  </si>
  <si>
    <t>moyenne sur 9</t>
  </si>
  <si>
    <t>moyenne sur 10</t>
  </si>
  <si>
    <t>Général et technique de transition</t>
  </si>
  <si>
    <t>Niveau 1</t>
  </si>
  <si>
    <t>Score</t>
  </si>
  <si>
    <t>0-20</t>
  </si>
  <si>
    <t>21-40</t>
  </si>
  <si>
    <t>41-60</t>
  </si>
  <si>
    <t>61-80</t>
  </si>
  <si>
    <t>81-100</t>
  </si>
  <si>
    <r>
      <t>Vous devez remplir la grille d'encodage</t>
    </r>
    <r>
      <rPr>
        <sz val="10"/>
        <rFont val="Arial"/>
        <family val="2"/>
      </rPr>
      <t xml:space="preserve"> de la feuille </t>
    </r>
    <r>
      <rPr>
        <b/>
        <sz val="10"/>
        <rFont val="Arial"/>
        <family val="2"/>
      </rPr>
      <t>'Lecture'.</t>
    </r>
  </si>
  <si>
    <t>Ne vous préoccupez pas des couleurs : elles se rapportent uniquement au calcul des sous-scores.</t>
  </si>
  <si>
    <t>Pour les classes de l'échantillon uniquement :</t>
  </si>
  <si>
    <t xml:space="preserve">N'oubliez pas de remplir les 3 lignes qui permettent d'identifier votre école et votre classe. </t>
  </si>
  <si>
    <t>Ces informations sont nécessaires afin d'éviter toute perte de fichier(s). Elles seront toutefois rendues anonymes avant leur traitement</t>
  </si>
  <si>
    <r>
      <t xml:space="preserve">Veillez à ce que les </t>
    </r>
    <r>
      <rPr>
        <b/>
        <sz val="10"/>
        <color indexed="10"/>
        <rFont val="Arial"/>
        <family val="2"/>
      </rPr>
      <t>numéros attribués aux élèves</t>
    </r>
    <r>
      <rPr>
        <sz val="10"/>
        <color indexed="10"/>
        <rFont val="Arial"/>
        <family val="2"/>
      </rPr>
      <t xml:space="preserve"> soient identiques pour la passation de l'épreuve, le questionnaire "Qui es-tu ?" et l'encodage des résultats. </t>
    </r>
  </si>
  <si>
    <t>Veillez à télécharger la grille sur votre ordinateur avant tout. La grille ne peut être encodée en ligne.</t>
  </si>
  <si>
    <t>Cliquez sur "Lecture" pour commencer l'encodage</t>
  </si>
  <si>
    <t>Enseignement général et technique de transition</t>
  </si>
  <si>
    <t>La grille complétée doit être envoyée à Mme Annette LAFONTAINE : a.lafontaine@ulg.ac.be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</si>
</sst>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7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17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2" fillId="4" borderId="0" xfId="0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7" borderId="7" xfId="0" applyFill="1" applyBorder="1" applyAlignment="1" applyProtection="1">
      <alignment horizontal="left"/>
      <protection locked="0"/>
    </xf>
    <xf numFmtId="0" fontId="0" fillId="7" borderId="8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9" borderId="1" xfId="0" applyFill="1" applyBorder="1" applyAlignment="1" applyProtection="1">
      <alignment horizontal="center"/>
      <protection hidden="1"/>
    </xf>
    <xf numFmtId="0" fontId="0" fillId="9" borderId="1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9" borderId="0" xfId="0" applyFill="1" applyAlignment="1" applyProtection="1">
      <alignment/>
      <protection hidden="1"/>
    </xf>
    <xf numFmtId="164" fontId="0" fillId="0" borderId="1" xfId="0" applyNumberFormat="1" applyBorder="1" applyAlignment="1" applyProtection="1">
      <alignment/>
      <protection hidden="1"/>
    </xf>
    <xf numFmtId="164" fontId="0" fillId="9" borderId="0" xfId="0" applyNumberFormat="1" applyFill="1" applyAlignment="1" applyProtection="1">
      <alignment/>
      <protection hidden="1"/>
    </xf>
    <xf numFmtId="164" fontId="0" fillId="9" borderId="0" xfId="0" applyNumberFormat="1" applyFill="1" applyBorder="1" applyAlignment="1" applyProtection="1">
      <alignment/>
      <protection hidden="1"/>
    </xf>
    <xf numFmtId="0" fontId="0" fillId="9" borderId="0" xfId="0" applyFill="1" applyBorder="1" applyAlignment="1" applyProtection="1">
      <alignment/>
      <protection hidden="1"/>
    </xf>
    <xf numFmtId="164" fontId="0" fillId="0" borderId="7" xfId="0" applyNumberFormat="1" applyBorder="1" applyAlignment="1" applyProtection="1">
      <alignment/>
      <protection hidden="1"/>
    </xf>
    <xf numFmtId="0" fontId="0" fillId="9" borderId="9" xfId="0" applyFill="1" applyBorder="1" applyAlignment="1" applyProtection="1">
      <alignment/>
      <protection hidden="1"/>
    </xf>
    <xf numFmtId="1" fontId="0" fillId="4" borderId="4" xfId="0" applyNumberFormat="1" applyFill="1" applyBorder="1" applyAlignment="1" applyProtection="1">
      <alignment/>
      <protection hidden="1"/>
    </xf>
    <xf numFmtId="164" fontId="0" fillId="4" borderId="1" xfId="0" applyNumberFormat="1" applyFill="1" applyBorder="1" applyAlignment="1" applyProtection="1">
      <alignment/>
      <protection hidden="1"/>
    </xf>
    <xf numFmtId="1" fontId="0" fillId="5" borderId="1" xfId="0" applyNumberFormat="1" applyFill="1" applyBorder="1" applyAlignment="1" applyProtection="1">
      <alignment/>
      <protection hidden="1"/>
    </xf>
    <xf numFmtId="164" fontId="0" fillId="5" borderId="1" xfId="0" applyNumberFormat="1" applyFill="1" applyBorder="1" applyAlignment="1" applyProtection="1">
      <alignment/>
      <protection hidden="1"/>
    </xf>
    <xf numFmtId="1" fontId="0" fillId="6" borderId="1" xfId="0" applyNumberFormat="1" applyFill="1" applyBorder="1" applyAlignment="1" applyProtection="1">
      <alignment/>
      <protection hidden="1"/>
    </xf>
    <xf numFmtId="164" fontId="0" fillId="6" borderId="1" xfId="0" applyNumberFormat="1" applyFill="1" applyBorder="1" applyAlignment="1" applyProtection="1">
      <alignment/>
      <protection hidden="1"/>
    </xf>
    <xf numFmtId="1" fontId="0" fillId="2" borderId="1" xfId="0" applyNumberFormat="1" applyFill="1" applyBorder="1" applyAlignment="1" applyProtection="1">
      <alignment/>
      <protection hidden="1"/>
    </xf>
    <xf numFmtId="164" fontId="0" fillId="2" borderId="1" xfId="0" applyNumberFormat="1" applyFill="1" applyBorder="1" applyAlignment="1" applyProtection="1">
      <alignment/>
      <protection hidden="1"/>
    </xf>
    <xf numFmtId="1" fontId="0" fillId="7" borderId="1" xfId="0" applyNumberFormat="1" applyFill="1" applyBorder="1" applyAlignment="1" applyProtection="1">
      <alignment/>
      <protection hidden="1"/>
    </xf>
    <xf numFmtId="164" fontId="0" fillId="7" borderId="1" xfId="0" applyNumberFormat="1" applyFill="1" applyBorder="1" applyAlignment="1" applyProtection="1">
      <alignment/>
      <protection hidden="1"/>
    </xf>
    <xf numFmtId="1" fontId="0" fillId="8" borderId="1" xfId="0" applyNumberFormat="1" applyFill="1" applyBorder="1" applyAlignment="1" applyProtection="1">
      <alignment/>
      <protection hidden="1"/>
    </xf>
    <xf numFmtId="164" fontId="0" fillId="8" borderId="1" xfId="0" applyNumberFormat="1" applyFill="1" applyBorder="1" applyAlignment="1" applyProtection="1">
      <alignment/>
      <protection hidden="1"/>
    </xf>
    <xf numFmtId="1" fontId="0" fillId="4" borderId="1" xfId="0" applyNumberForma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4" borderId="1" xfId="0" applyFont="1" applyFill="1" applyBorder="1" applyAlignment="1" applyProtection="1">
      <alignment horizontal="right"/>
      <protection hidden="1"/>
    </xf>
    <xf numFmtId="0" fontId="0" fillId="4" borderId="1" xfId="0" applyFont="1" applyFill="1" applyBorder="1" applyAlignment="1" applyProtection="1">
      <alignment/>
      <protection hidden="1"/>
    </xf>
    <xf numFmtId="0" fontId="2" fillId="5" borderId="1" xfId="0" applyFont="1" applyFill="1" applyBorder="1" applyAlignment="1" applyProtection="1">
      <alignment horizontal="right"/>
      <protection hidden="1"/>
    </xf>
    <xf numFmtId="0" fontId="0" fillId="5" borderId="1" xfId="0" applyFont="1" applyFill="1" applyBorder="1" applyAlignment="1" applyProtection="1">
      <alignment/>
      <protection hidden="1"/>
    </xf>
    <xf numFmtId="0" fontId="2" fillId="6" borderId="1" xfId="0" applyFont="1" applyFill="1" applyBorder="1" applyAlignment="1" applyProtection="1">
      <alignment horizontal="right"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right"/>
      <protection hidden="1"/>
    </xf>
    <xf numFmtId="0" fontId="0" fillId="2" borderId="1" xfId="0" applyFont="1" applyFill="1" applyBorder="1" applyAlignment="1" applyProtection="1">
      <alignment/>
      <protection hidden="1"/>
    </xf>
    <xf numFmtId="0" fontId="2" fillId="7" borderId="1" xfId="0" applyFont="1" applyFill="1" applyBorder="1" applyAlignment="1" applyProtection="1">
      <alignment horizontal="right"/>
      <protection hidden="1"/>
    </xf>
    <xf numFmtId="0" fontId="0" fillId="7" borderId="1" xfId="0" applyFont="1" applyFill="1" applyBorder="1" applyAlignment="1" applyProtection="1">
      <alignment/>
      <protection hidden="1"/>
    </xf>
    <xf numFmtId="0" fontId="2" fillId="8" borderId="1" xfId="0" applyFont="1" applyFill="1" applyBorder="1" applyAlignment="1" applyProtection="1">
      <alignment horizontal="right"/>
      <protection hidden="1"/>
    </xf>
    <xf numFmtId="0" fontId="0" fillId="8" borderId="1" xfId="0" applyFont="1" applyFill="1" applyBorder="1" applyAlignment="1" applyProtection="1">
      <alignment/>
      <protection hidden="1"/>
    </xf>
    <xf numFmtId="2" fontId="0" fillId="4" borderId="1" xfId="0" applyNumberFormat="1" applyFont="1" applyFill="1" applyBorder="1" applyAlignment="1" applyProtection="1">
      <alignment/>
      <protection hidden="1"/>
    </xf>
    <xf numFmtId="2" fontId="0" fillId="5" borderId="1" xfId="0" applyNumberFormat="1" applyFont="1" applyFill="1" applyBorder="1" applyAlignment="1" applyProtection="1">
      <alignment/>
      <protection hidden="1"/>
    </xf>
    <xf numFmtId="2" fontId="0" fillId="6" borderId="1" xfId="0" applyNumberFormat="1" applyFont="1" applyFill="1" applyBorder="1" applyAlignment="1" applyProtection="1">
      <alignment/>
      <protection hidden="1"/>
    </xf>
    <xf numFmtId="2" fontId="0" fillId="2" borderId="1" xfId="0" applyNumberFormat="1" applyFont="1" applyFill="1" applyBorder="1" applyAlignment="1" applyProtection="1">
      <alignment/>
      <protection hidden="1"/>
    </xf>
    <xf numFmtId="2" fontId="0" fillId="7" borderId="1" xfId="0" applyNumberFormat="1" applyFont="1" applyFill="1" applyBorder="1" applyAlignment="1" applyProtection="1">
      <alignment/>
      <protection hidden="1"/>
    </xf>
    <xf numFmtId="2" fontId="0" fillId="8" borderId="1" xfId="0" applyNumberFormat="1" applyFont="1" applyFill="1" applyBorder="1" applyAlignment="1" applyProtection="1">
      <alignment/>
      <protection hidden="1"/>
    </xf>
    <xf numFmtId="0" fontId="0" fillId="5" borderId="6" xfId="0" applyFill="1" applyBorder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/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7" borderId="6" xfId="0" applyFill="1" applyBorder="1" applyAlignment="1" applyProtection="1">
      <alignment horizontal="center"/>
      <protection hidden="1"/>
    </xf>
    <xf numFmtId="0" fontId="0" fillId="7" borderId="2" xfId="0" applyFill="1" applyBorder="1" applyAlignment="1" applyProtection="1">
      <alignment horizontal="center"/>
      <protection hidden="1"/>
    </xf>
    <xf numFmtId="0" fontId="0" fillId="8" borderId="6" xfId="0" applyFill="1" applyBorder="1" applyAlignment="1" applyProtection="1">
      <alignment horizontal="center"/>
      <protection hidden="1"/>
    </xf>
    <xf numFmtId="0" fontId="0" fillId="8" borderId="2" xfId="0" applyFill="1" applyBorder="1" applyAlignment="1" applyProtection="1">
      <alignment horizontal="center"/>
      <protection hidden="1"/>
    </xf>
    <xf numFmtId="0" fontId="0" fillId="5" borderId="0" xfId="0" applyFill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/>
      <protection hidden="1"/>
    </xf>
    <xf numFmtId="0" fontId="0" fillId="7" borderId="12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8" borderId="12" xfId="0" applyFill="1" applyBorder="1" applyAlignment="1" applyProtection="1">
      <alignment/>
      <protection hidden="1"/>
    </xf>
    <xf numFmtId="0" fontId="0" fillId="8" borderId="3" xfId="0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Distribution des élèves (score global)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Lecture!$CQ$52</c:f>
              <c:strCache>
                <c:ptCount val="1"/>
                <c:pt idx="0">
                  <c:v>Fréquence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Lecture!$CP$53:$CP$57</c:f>
              <c:strCache/>
            </c:strRef>
          </c:cat>
          <c:val>
            <c:numRef>
              <c:f>Lecture!$CQ$53:$CQ$57</c:f>
              <c:numCache/>
            </c:numRef>
          </c:val>
        </c:ser>
        <c:axId val="15833302"/>
        <c:axId val="8281991"/>
      </c:barChart>
      <c:catAx>
        <c:axId val="1583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81991"/>
        <c:crosses val="autoZero"/>
        <c:auto val="1"/>
        <c:lblOffset val="100"/>
        <c:noMultiLvlLbl val="0"/>
      </c:catAx>
      <c:valAx>
        <c:axId val="828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Nombre d'élèves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833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15</xdr:row>
      <xdr:rowOff>114300</xdr:rowOff>
    </xdr:from>
    <xdr:to>
      <xdr:col>3</xdr:col>
      <xdr:colOff>314325</xdr:colOff>
      <xdr:row>27</xdr:row>
      <xdr:rowOff>95250</xdr:rowOff>
    </xdr:to>
    <xdr:sp>
      <xdr:nvSpPr>
        <xdr:cNvPr id="1" name="AutoShape 10"/>
        <xdr:cNvSpPr>
          <a:spLocks/>
        </xdr:cNvSpPr>
      </xdr:nvSpPr>
      <xdr:spPr>
        <a:xfrm rot="5400000">
          <a:off x="1914525" y="2581275"/>
          <a:ext cx="685800" cy="1924050"/>
        </a:xfrm>
        <a:prstGeom prst="right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93</xdr:col>
      <xdr:colOff>0</xdr:colOff>
      <xdr:row>50</xdr:row>
      <xdr:rowOff>152400</xdr:rowOff>
    </xdr:from>
    <xdr:to>
      <xdr:col>97</xdr:col>
      <xdr:colOff>800100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43957875" y="8372475"/>
        <a:ext cx="46482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1" sqref="A1"/>
    </sheetView>
  </sheetViews>
  <sheetFormatPr defaultColWidth="11.421875" defaultRowHeight="12.75"/>
  <sheetData>
    <row r="1" ht="15.75">
      <c r="A1" s="21" t="s">
        <v>70</v>
      </c>
    </row>
    <row r="3" ht="12.75">
      <c r="A3" t="s">
        <v>62</v>
      </c>
    </row>
    <row r="4" ht="12.75">
      <c r="A4" t="s">
        <v>68</v>
      </c>
    </row>
    <row r="5" ht="12.75">
      <c r="A5" t="s">
        <v>63</v>
      </c>
    </row>
    <row r="7" ht="12.75">
      <c r="A7" s="32" t="s">
        <v>64</v>
      </c>
    </row>
    <row r="8" ht="12.75">
      <c r="A8" s="33"/>
    </row>
    <row r="9" ht="12.75">
      <c r="A9" s="33" t="s">
        <v>65</v>
      </c>
    </row>
    <row r="10" ht="12.75">
      <c r="A10" s="33" t="s">
        <v>66</v>
      </c>
    </row>
    <row r="11" ht="12.75">
      <c r="A11" s="33"/>
    </row>
    <row r="12" ht="12.75">
      <c r="A12" s="33" t="s">
        <v>67</v>
      </c>
    </row>
    <row r="13" ht="12.75">
      <c r="A13" s="33" t="s">
        <v>71</v>
      </c>
    </row>
    <row r="15" ht="12.75">
      <c r="A15" t="s">
        <v>69</v>
      </c>
    </row>
  </sheetData>
  <sheetProtection password="EBF8" sheet="1" objects="1" scenarios="1"/>
  <printOptions/>
  <pageMargins left="0.75" right="0.75" top="1" bottom="1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B62"/>
  <sheetViews>
    <sheetView zoomScale="75" zoomScaleNormal="75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A1" sqref="A1"/>
    </sheetView>
  </sheetViews>
  <sheetFormatPr defaultColWidth="11.421875" defaultRowHeight="12.75"/>
  <cols>
    <col min="1" max="1" width="17.00390625" style="0" customWidth="1"/>
    <col min="4" max="4" width="7.28125" style="0" customWidth="1"/>
    <col min="7" max="9" width="6.7109375" style="0" bestFit="1" customWidth="1"/>
    <col min="10" max="10" width="5.57421875" style="0" customWidth="1"/>
    <col min="11" max="12" width="5.140625" style="0" bestFit="1" customWidth="1"/>
    <col min="13" max="13" width="9.8515625" style="0" customWidth="1"/>
    <col min="14" max="14" width="5.140625" style="0" bestFit="1" customWidth="1"/>
    <col min="15" max="15" width="9.8515625" style="0" customWidth="1"/>
    <col min="16" max="16" width="5.140625" style="0" bestFit="1" customWidth="1"/>
    <col min="17" max="17" width="9.8515625" style="0" customWidth="1"/>
    <col min="18" max="19" width="5.140625" style="0" bestFit="1" customWidth="1"/>
    <col min="20" max="22" width="6.7109375" style="0" bestFit="1" customWidth="1"/>
    <col min="23" max="27" width="5.140625" style="0" bestFit="1" customWidth="1"/>
    <col min="28" max="28" width="6.7109375" style="0" bestFit="1" customWidth="1"/>
    <col min="29" max="32" width="5.140625" style="0" bestFit="1" customWidth="1"/>
    <col min="33" max="33" width="9.8515625" style="0" customWidth="1"/>
    <col min="34" max="34" width="5.140625" style="0" bestFit="1" customWidth="1"/>
    <col min="35" max="35" width="9.8515625" style="0" customWidth="1"/>
    <col min="36" max="36" width="5.140625" style="0" bestFit="1" customWidth="1"/>
    <col min="37" max="37" width="9.8515625" style="0" customWidth="1"/>
    <col min="38" max="38" width="6.7109375" style="0" bestFit="1" customWidth="1"/>
    <col min="41" max="41" width="5.140625" style="0" bestFit="1" customWidth="1"/>
    <col min="42" max="42" width="9.8515625" style="0" customWidth="1"/>
    <col min="43" max="46" width="5.140625" style="0" bestFit="1" customWidth="1"/>
    <col min="47" max="47" width="9.8515625" style="0" customWidth="1"/>
    <col min="48" max="50" width="5.140625" style="0" bestFit="1" customWidth="1"/>
    <col min="53" max="61" width="5.140625" style="0" bestFit="1" customWidth="1"/>
    <col min="62" max="62" width="9.8515625" style="0" customWidth="1"/>
    <col min="63" max="72" width="5.140625" style="0" bestFit="1" customWidth="1"/>
    <col min="77" max="80" width="5.140625" style="0" bestFit="1" customWidth="1"/>
    <col min="81" max="81" width="9.8515625" style="0" customWidth="1"/>
    <col min="82" max="82" width="5.140625" style="0" bestFit="1" customWidth="1"/>
    <col min="83" max="83" width="9.8515625" style="0" customWidth="1"/>
    <col min="84" max="84" width="5.140625" style="0" bestFit="1" customWidth="1"/>
    <col min="85" max="85" width="9.8515625" style="0" customWidth="1"/>
    <col min="86" max="86" width="5.140625" style="0" bestFit="1" customWidth="1"/>
    <col min="87" max="87" width="9.8515625" style="0" customWidth="1"/>
    <col min="88" max="88" width="5.140625" style="0" bestFit="1" customWidth="1"/>
    <col min="89" max="89" width="9.8515625" style="0" customWidth="1"/>
    <col min="90" max="91" width="5.140625" style="0" bestFit="1" customWidth="1"/>
    <col min="94" max="94" width="17.421875" style="0" bestFit="1" customWidth="1"/>
    <col min="96" max="96" width="17.421875" style="0" bestFit="1" customWidth="1"/>
    <col min="98" max="98" width="17.421875" style="0" bestFit="1" customWidth="1"/>
    <col min="100" max="100" width="17.421875" style="0" bestFit="1" customWidth="1"/>
    <col min="102" max="102" width="17.421875" style="0" bestFit="1" customWidth="1"/>
    <col min="104" max="104" width="17.421875" style="0" bestFit="1" customWidth="1"/>
  </cols>
  <sheetData>
    <row r="1" ht="15.75">
      <c r="A1" s="21" t="s">
        <v>54</v>
      </c>
    </row>
    <row r="2" spans="1:6" ht="15">
      <c r="A2" s="22" t="s">
        <v>0</v>
      </c>
      <c r="B2" s="34"/>
      <c r="C2" s="35"/>
      <c r="D2" s="35"/>
      <c r="E2" s="35"/>
      <c r="F2" s="36"/>
    </row>
    <row r="3" spans="1:6" ht="15">
      <c r="A3" s="22" t="s">
        <v>1</v>
      </c>
      <c r="B3" s="34"/>
      <c r="C3" s="35"/>
      <c r="D3" s="35"/>
      <c r="E3" s="35"/>
      <c r="F3" s="36"/>
    </row>
    <row r="4" spans="1:106" ht="15">
      <c r="A4" s="22" t="s">
        <v>2</v>
      </c>
      <c r="B4" s="34"/>
      <c r="C4" s="35"/>
      <c r="D4" s="35"/>
      <c r="E4" s="35"/>
      <c r="F4" s="3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3"/>
    </row>
    <row r="5" spans="95:106" ht="12.75">
      <c r="CQ5" s="4"/>
      <c r="CR5" s="45" t="s">
        <v>32</v>
      </c>
      <c r="CS5" s="45"/>
      <c r="CT5" s="46" t="s">
        <v>35</v>
      </c>
      <c r="CU5" s="47"/>
      <c r="CV5" s="37" t="s">
        <v>46</v>
      </c>
      <c r="CW5" s="38"/>
      <c r="CX5" s="39" t="s">
        <v>39</v>
      </c>
      <c r="CY5" s="40"/>
      <c r="CZ5" s="41" t="s">
        <v>40</v>
      </c>
      <c r="DA5" s="42"/>
      <c r="DB5" s="17"/>
    </row>
    <row r="6" spans="95:106" ht="12.75">
      <c r="CQ6" s="4"/>
      <c r="CR6" s="95">
        <f>IF(COUNTBLANK(E10:E44)=35,"",IF(MODE(E10:E44)=1,"Pas du tout agréable",IF(MODE(E10:E44)=2,"Peu agréable",IF(MODE(E10:E44)=3,"Sans avis",(IF(MODE(E10:E44)=4,"Assez agréable",IF(MODE(E10:E44)=5,"Très agréable","")))))))</f>
      </c>
      <c r="CS6" s="96"/>
      <c r="CT6" s="97">
        <f>IF(COUNTBLANK(AM10:AM44)=35,"",IF(MODE(AM10:AM44)=1,"Pas du tout agréable",IF(MODE(AM10:AM44)=2,"Peu agréable",IF(MODE(AM10:AM44)=3,"Sans avis",(IF(MODE(AM10:AM44)=4,"Assez agréable",IF(MODE(AM10:AM44)=5,"Très agréable","")))))))</f>
      </c>
      <c r="CU6" s="98"/>
      <c r="CV6" s="99">
        <f>IF(COUNTBLANK(AY10:AY44)=35,"",IF(MODE(AY10:AY44)=1,"Pas du tout agréable",IF(MODE(AY10:AY44)=2,"Peu agréable",IF(MODE(AY10:AY44)=3,"Sans avis",(IF(MODE(AY10:AY44)=4,"Assez agréable",IF(MODE(AY10:AY44)=5,"Très agréable","")))))))</f>
      </c>
      <c r="CW6" s="100"/>
      <c r="CX6" s="101">
        <f>IF(COUNTBLANK(BU10:BU44)=35,"",IF(MODE(BU10:BU44)=1,"Pas du tout agréable",IF(MODE(BU10:BU44)=2,"Peu agréable",IF(MODE(BU10:BU44)=3,"Sans avis",(IF(MODE(BU10:BU44)=4,"Assez agréable",IF(MODE(BU10:BU44)=5,"Très agréable","")))))))</f>
      </c>
      <c r="CY6" s="102"/>
      <c r="CZ6" s="103">
        <f>IF(COUNTBLANK(BW10:BW44)=35,"",IF(MODE(BW10:BW44)=1,"Pas du tout agréable",IF(MODE(BW10:BW44)=2,"Peu agréable",IF(MODE(BW10:BW44)=3,"Sans avis",(IF(MODE(BW10:BW44)=4,"Assez agréable",IF(MODE(BW10:BW44)=5,"Très agréable","")))))))</f>
      </c>
      <c r="DA6" s="104"/>
      <c r="DB6" s="17"/>
    </row>
    <row r="7" spans="4:106" ht="12.75">
      <c r="D7" s="3"/>
      <c r="CQ7" s="6"/>
      <c r="CR7" s="95">
        <f>IF(COUNTBLANK(F10:F44)=35,"",IF(MODE(F10:F44)=1,"Très difficile",IF(MODE(F10:F44)=2,"Un peu difficile",IF(MODE(F10:F44)=3,"Moyen",(IF(MODE(F10:F44)=4,"Assez facile",IF(MODE(F10:F44)=5,"Très facile","")))))))</f>
      </c>
      <c r="CS7" s="96"/>
      <c r="CT7" s="97">
        <f>IF(COUNTBLANK(AN10:AN44)=35,"",IF(MODE(AN10:AN44)=1,"Très difficile",IF(MODE(AN10:AN44)=2,"Un peu difficile",IF(MODE(AN10:AN44)=3,"Moyen",(IF(MODE(AN10:AN44)=4,"Assez facile",IF(MODE(AN10:AN44)=5,"Très facile","")))))))</f>
      </c>
      <c r="CU7" s="98"/>
      <c r="CV7" s="99">
        <f>IF(COUNTBLANK(AZ10:AZ44)=35,"",IF(MODE(AZ10:AZ44)=1,"Très difficile",IF(MODE(AZ10:AZ44)=2,"Un peu difficile",IF(MODE(AZ10:AZ44)=3,"Moyen",(IF(MODE(AZ10:AZ44)=4,"Assez facile",IF(MODE(AZ10:AZ44)=5,"Très facile","")))))))</f>
      </c>
      <c r="CW7" s="100"/>
      <c r="CX7" s="101">
        <f>IF(COUNTBLANK(BV10:BV44)=35,"",IF(MODE(BV10:BV44)=1,"Très difficile",IF(MODE(BV10:BV44)=2,"Un peu difficile",IF(MODE(BV10:BV44)=3,"Moyen",(IF(MODE(BV10:BV44)=4,"Assez facile",IF(MODE(BV10:BV44)=5,"Très facile","")))))))</f>
      </c>
      <c r="CY7" s="102"/>
      <c r="CZ7" s="103">
        <f>IF(COUNTBLANK(BX10:BX44)=35,"",IF(MODE(BX10:BX44)=1,"Très difficile",IF(MODE(BX10:BX44)=2,"Un peu difficile",IF(MODE(BX10:BX44)=3,"Moyen",(IF(MODE(BX10:BX44)=4,"Assez facile",IF(MODE(BX10:BX44)=5,"Très facile","")))))))</f>
      </c>
      <c r="DA7" s="104"/>
      <c r="DB7" s="17"/>
    </row>
    <row r="8" spans="4:106" ht="12.75">
      <c r="D8" s="4"/>
      <c r="E8" s="7" t="s">
        <v>3</v>
      </c>
      <c r="F8" s="8" t="s">
        <v>4</v>
      </c>
      <c r="G8" s="2">
        <v>1</v>
      </c>
      <c r="H8" s="2">
        <v>2</v>
      </c>
      <c r="I8" s="2">
        <v>3</v>
      </c>
      <c r="J8" s="2">
        <v>4</v>
      </c>
      <c r="K8" s="2">
        <v>5</v>
      </c>
      <c r="L8" s="2">
        <v>6</v>
      </c>
      <c r="M8" s="5" t="s">
        <v>5</v>
      </c>
      <c r="N8" s="2">
        <v>7</v>
      </c>
      <c r="O8" s="5" t="s">
        <v>6</v>
      </c>
      <c r="P8" s="2">
        <v>8</v>
      </c>
      <c r="Q8" s="5" t="s">
        <v>7</v>
      </c>
      <c r="R8" s="2">
        <v>9</v>
      </c>
      <c r="S8" s="2">
        <v>10</v>
      </c>
      <c r="T8" s="2">
        <v>11</v>
      </c>
      <c r="U8" s="2">
        <v>12</v>
      </c>
      <c r="V8" s="2">
        <v>13</v>
      </c>
      <c r="W8" s="2">
        <v>14</v>
      </c>
      <c r="X8" s="2">
        <v>15</v>
      </c>
      <c r="Y8" s="2">
        <v>16</v>
      </c>
      <c r="Z8" s="2">
        <v>17</v>
      </c>
      <c r="AA8" s="2">
        <v>18</v>
      </c>
      <c r="AB8" s="2">
        <v>19</v>
      </c>
      <c r="AC8" s="2">
        <v>20</v>
      </c>
      <c r="AD8" s="2">
        <v>21</v>
      </c>
      <c r="AE8" s="2">
        <v>22</v>
      </c>
      <c r="AF8" s="2">
        <v>23</v>
      </c>
      <c r="AG8" s="5" t="s">
        <v>8</v>
      </c>
      <c r="AH8" s="2">
        <v>24</v>
      </c>
      <c r="AI8" s="5" t="s">
        <v>9</v>
      </c>
      <c r="AJ8" s="2">
        <v>25</v>
      </c>
      <c r="AK8" s="5" t="s">
        <v>10</v>
      </c>
      <c r="AL8" s="2">
        <v>26</v>
      </c>
      <c r="AM8" s="8" t="s">
        <v>11</v>
      </c>
      <c r="AN8" s="8" t="s">
        <v>12</v>
      </c>
      <c r="AO8" s="2">
        <v>27</v>
      </c>
      <c r="AP8" s="5" t="s">
        <v>13</v>
      </c>
      <c r="AQ8" s="2">
        <v>28</v>
      </c>
      <c r="AR8" s="2">
        <v>29</v>
      </c>
      <c r="AS8" s="2">
        <v>30</v>
      </c>
      <c r="AT8" s="2">
        <v>31</v>
      </c>
      <c r="AU8" s="5" t="s">
        <v>14</v>
      </c>
      <c r="AV8" s="2">
        <v>32</v>
      </c>
      <c r="AW8" s="2">
        <v>33</v>
      </c>
      <c r="AX8" s="2">
        <v>34</v>
      </c>
      <c r="AY8" s="8" t="s">
        <v>15</v>
      </c>
      <c r="AZ8" s="8" t="s">
        <v>16</v>
      </c>
      <c r="BA8" s="2">
        <v>35</v>
      </c>
      <c r="BB8" s="2">
        <v>36</v>
      </c>
      <c r="BC8" s="2">
        <v>37</v>
      </c>
      <c r="BD8" s="2">
        <v>38</v>
      </c>
      <c r="BE8" s="2">
        <v>39</v>
      </c>
      <c r="BF8" s="2">
        <v>40</v>
      </c>
      <c r="BG8" s="2">
        <v>41</v>
      </c>
      <c r="BH8" s="2">
        <v>42</v>
      </c>
      <c r="BI8" s="2">
        <v>43</v>
      </c>
      <c r="BJ8" s="5" t="s">
        <v>17</v>
      </c>
      <c r="BK8" s="2">
        <v>44</v>
      </c>
      <c r="BL8" s="2">
        <v>45</v>
      </c>
      <c r="BM8" s="2">
        <v>46</v>
      </c>
      <c r="BN8" s="2">
        <v>47</v>
      </c>
      <c r="BO8" s="2">
        <v>48</v>
      </c>
      <c r="BP8" s="2">
        <v>49</v>
      </c>
      <c r="BQ8" s="2">
        <v>50</v>
      </c>
      <c r="BR8" s="2">
        <v>51</v>
      </c>
      <c r="BS8" s="2">
        <v>52</v>
      </c>
      <c r="BT8" s="2">
        <v>53</v>
      </c>
      <c r="BU8" s="8" t="s">
        <v>18</v>
      </c>
      <c r="BV8" s="8" t="s">
        <v>19</v>
      </c>
      <c r="BW8" s="8" t="s">
        <v>20</v>
      </c>
      <c r="BX8" s="8" t="s">
        <v>21</v>
      </c>
      <c r="BY8" s="2">
        <v>54</v>
      </c>
      <c r="BZ8" s="2">
        <v>55</v>
      </c>
      <c r="CA8" s="2">
        <v>56</v>
      </c>
      <c r="CB8" s="2">
        <v>57</v>
      </c>
      <c r="CC8" s="5" t="s">
        <v>22</v>
      </c>
      <c r="CD8" s="2">
        <v>58</v>
      </c>
      <c r="CE8" s="5" t="s">
        <v>23</v>
      </c>
      <c r="CF8" s="2">
        <v>59</v>
      </c>
      <c r="CG8" s="5" t="s">
        <v>24</v>
      </c>
      <c r="CH8" s="2">
        <v>60</v>
      </c>
      <c r="CI8" s="5" t="s">
        <v>25</v>
      </c>
      <c r="CJ8" s="2">
        <v>61</v>
      </c>
      <c r="CK8" s="5" t="s">
        <v>26</v>
      </c>
      <c r="CL8" s="2">
        <v>62</v>
      </c>
      <c r="CM8" s="2">
        <v>63</v>
      </c>
      <c r="CP8" s="43" t="s">
        <v>42</v>
      </c>
      <c r="CQ8" s="43"/>
      <c r="CR8" s="105"/>
      <c r="CS8" s="105"/>
      <c r="CT8" s="106"/>
      <c r="CU8" s="107"/>
      <c r="CV8" s="108"/>
      <c r="CW8" s="109"/>
      <c r="CX8" s="110"/>
      <c r="CY8" s="111"/>
      <c r="CZ8" s="112"/>
      <c r="DA8" s="113"/>
      <c r="DB8" s="17"/>
    </row>
    <row r="9" spans="3:105" ht="12.75">
      <c r="C9" s="3"/>
      <c r="D9" s="6"/>
      <c r="E9" s="8" t="s">
        <v>27</v>
      </c>
      <c r="F9" s="8" t="s">
        <v>27</v>
      </c>
      <c r="G9" s="2" t="s">
        <v>28</v>
      </c>
      <c r="H9" s="2" t="s">
        <v>28</v>
      </c>
      <c r="I9" s="2" t="s">
        <v>28</v>
      </c>
      <c r="J9" s="2" t="s">
        <v>29</v>
      </c>
      <c r="K9" s="2" t="s">
        <v>29</v>
      </c>
      <c r="L9" s="2" t="s">
        <v>29</v>
      </c>
      <c r="M9" s="5" t="s">
        <v>30</v>
      </c>
      <c r="N9" s="2" t="s">
        <v>29</v>
      </c>
      <c r="O9" s="5" t="s">
        <v>30</v>
      </c>
      <c r="P9" s="2" t="s">
        <v>29</v>
      </c>
      <c r="Q9" s="5" t="s">
        <v>30</v>
      </c>
      <c r="R9" s="2" t="s">
        <v>29</v>
      </c>
      <c r="S9" s="2" t="s">
        <v>29</v>
      </c>
      <c r="T9" s="2" t="s">
        <v>28</v>
      </c>
      <c r="U9" s="2" t="s">
        <v>28</v>
      </c>
      <c r="V9" s="2" t="s">
        <v>28</v>
      </c>
      <c r="W9" s="2" t="s">
        <v>29</v>
      </c>
      <c r="X9" s="2" t="s">
        <v>29</v>
      </c>
      <c r="Y9" s="2" t="s">
        <v>29</v>
      </c>
      <c r="Z9" s="2" t="s">
        <v>29</v>
      </c>
      <c r="AA9" s="2" t="s">
        <v>29</v>
      </c>
      <c r="AB9" s="2" t="s">
        <v>28</v>
      </c>
      <c r="AC9" s="2" t="s">
        <v>29</v>
      </c>
      <c r="AD9" s="2" t="s">
        <v>29</v>
      </c>
      <c r="AE9" s="2" t="s">
        <v>29</v>
      </c>
      <c r="AF9" s="2" t="s">
        <v>29</v>
      </c>
      <c r="AG9" s="5" t="s">
        <v>30</v>
      </c>
      <c r="AH9" s="2" t="s">
        <v>29</v>
      </c>
      <c r="AI9" s="5" t="s">
        <v>30</v>
      </c>
      <c r="AJ9" s="2" t="s">
        <v>29</v>
      </c>
      <c r="AK9" s="5" t="s">
        <v>30</v>
      </c>
      <c r="AL9" s="2" t="s">
        <v>28</v>
      </c>
      <c r="AM9" s="8" t="s">
        <v>27</v>
      </c>
      <c r="AN9" s="8" t="s">
        <v>27</v>
      </c>
      <c r="AO9" s="2" t="s">
        <v>29</v>
      </c>
      <c r="AP9" s="5" t="s">
        <v>30</v>
      </c>
      <c r="AQ9" s="2" t="s">
        <v>29</v>
      </c>
      <c r="AR9" s="2" t="s">
        <v>29</v>
      </c>
      <c r="AS9" s="2" t="s">
        <v>29</v>
      </c>
      <c r="AT9" s="2" t="s">
        <v>29</v>
      </c>
      <c r="AU9" s="5" t="s">
        <v>30</v>
      </c>
      <c r="AV9" s="2" t="s">
        <v>29</v>
      </c>
      <c r="AW9" s="2" t="s">
        <v>29</v>
      </c>
      <c r="AX9" s="2" t="s">
        <v>29</v>
      </c>
      <c r="AY9" s="8" t="s">
        <v>27</v>
      </c>
      <c r="AZ9" s="8" t="s">
        <v>27</v>
      </c>
      <c r="BA9" s="2" t="s">
        <v>29</v>
      </c>
      <c r="BB9" s="2" t="s">
        <v>29</v>
      </c>
      <c r="BC9" s="2" t="s">
        <v>29</v>
      </c>
      <c r="BD9" s="2" t="s">
        <v>29</v>
      </c>
      <c r="BE9" s="2" t="s">
        <v>29</v>
      </c>
      <c r="BF9" s="2" t="s">
        <v>29</v>
      </c>
      <c r="BG9" s="2" t="s">
        <v>29</v>
      </c>
      <c r="BH9" s="2" t="s">
        <v>29</v>
      </c>
      <c r="BI9" s="2" t="s">
        <v>29</v>
      </c>
      <c r="BJ9" s="5" t="s">
        <v>30</v>
      </c>
      <c r="BK9" s="2" t="s">
        <v>29</v>
      </c>
      <c r="BL9" s="2" t="s">
        <v>29</v>
      </c>
      <c r="BM9" s="2" t="s">
        <v>29</v>
      </c>
      <c r="BN9" s="2" t="s">
        <v>29</v>
      </c>
      <c r="BO9" s="2" t="s">
        <v>29</v>
      </c>
      <c r="BP9" s="2" t="s">
        <v>29</v>
      </c>
      <c r="BQ9" s="2" t="s">
        <v>29</v>
      </c>
      <c r="BR9" s="2" t="s">
        <v>29</v>
      </c>
      <c r="BS9" s="2" t="s">
        <v>29</v>
      </c>
      <c r="BT9" s="2" t="s">
        <v>29</v>
      </c>
      <c r="BU9" s="8" t="s">
        <v>27</v>
      </c>
      <c r="BV9" s="8" t="s">
        <v>27</v>
      </c>
      <c r="BW9" s="8" t="s">
        <v>27</v>
      </c>
      <c r="BX9" s="8" t="s">
        <v>27</v>
      </c>
      <c r="BY9" s="2" t="s">
        <v>29</v>
      </c>
      <c r="BZ9" s="2" t="s">
        <v>29</v>
      </c>
      <c r="CA9" s="2" t="s">
        <v>29</v>
      </c>
      <c r="CB9" s="2" t="s">
        <v>29</v>
      </c>
      <c r="CC9" s="5" t="s">
        <v>30</v>
      </c>
      <c r="CD9" s="2" t="s">
        <v>29</v>
      </c>
      <c r="CE9" s="5" t="s">
        <v>30</v>
      </c>
      <c r="CF9" s="2" t="s">
        <v>29</v>
      </c>
      <c r="CG9" s="5" t="s">
        <v>30</v>
      </c>
      <c r="CH9" s="2" t="s">
        <v>29</v>
      </c>
      <c r="CI9" s="5" t="s">
        <v>30</v>
      </c>
      <c r="CJ9" s="2" t="s">
        <v>29</v>
      </c>
      <c r="CK9" s="5" t="s">
        <v>30</v>
      </c>
      <c r="CL9" s="2" t="s">
        <v>29</v>
      </c>
      <c r="CM9" s="2" t="s">
        <v>29</v>
      </c>
      <c r="CP9" s="10" t="s">
        <v>43</v>
      </c>
      <c r="CQ9" s="10" t="s">
        <v>38</v>
      </c>
      <c r="CR9" s="11" t="s">
        <v>33</v>
      </c>
      <c r="CS9" s="11" t="s">
        <v>34</v>
      </c>
      <c r="CT9" s="12" t="s">
        <v>36</v>
      </c>
      <c r="CU9" s="12" t="s">
        <v>34</v>
      </c>
      <c r="CV9" s="13" t="s">
        <v>37</v>
      </c>
      <c r="CW9" s="13" t="s">
        <v>38</v>
      </c>
      <c r="CX9" s="14" t="s">
        <v>41</v>
      </c>
      <c r="CY9" s="14" t="s">
        <v>38</v>
      </c>
      <c r="CZ9" s="15" t="s">
        <v>41</v>
      </c>
      <c r="DA9" s="15" t="s">
        <v>38</v>
      </c>
    </row>
    <row r="10" spans="4:105" ht="12.75">
      <c r="D10" s="23">
        <v>1</v>
      </c>
      <c r="E10" s="24"/>
      <c r="F10" s="24"/>
      <c r="G10" s="25"/>
      <c r="H10" s="25"/>
      <c r="I10" s="25"/>
      <c r="J10" s="25"/>
      <c r="K10" s="25"/>
      <c r="L10" s="25"/>
      <c r="M10" s="26"/>
      <c r="N10" s="25"/>
      <c r="O10" s="26"/>
      <c r="P10" s="25"/>
      <c r="Q10" s="26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  <c r="AH10" s="25"/>
      <c r="AI10" s="26"/>
      <c r="AJ10" s="25"/>
      <c r="AK10" s="26"/>
      <c r="AL10" s="25"/>
      <c r="AM10" s="24"/>
      <c r="AN10" s="24"/>
      <c r="AO10" s="25"/>
      <c r="AP10" s="26"/>
      <c r="AQ10" s="25"/>
      <c r="AR10" s="25"/>
      <c r="AS10" s="25"/>
      <c r="AT10" s="25"/>
      <c r="AU10" s="26"/>
      <c r="AV10" s="25"/>
      <c r="AW10" s="25"/>
      <c r="AX10" s="25"/>
      <c r="AY10" s="24"/>
      <c r="AZ10" s="24"/>
      <c r="BA10" s="25"/>
      <c r="BB10" s="25"/>
      <c r="BC10" s="25"/>
      <c r="BD10" s="25"/>
      <c r="BE10" s="25"/>
      <c r="BF10" s="25"/>
      <c r="BG10" s="25"/>
      <c r="BH10" s="25"/>
      <c r="BI10" s="25"/>
      <c r="BJ10" s="26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4"/>
      <c r="BV10" s="24"/>
      <c r="BW10" s="24"/>
      <c r="BX10" s="24"/>
      <c r="BY10" s="25"/>
      <c r="BZ10" s="25"/>
      <c r="CA10" s="25"/>
      <c r="CB10" s="25"/>
      <c r="CC10" s="26"/>
      <c r="CD10" s="25"/>
      <c r="CE10" s="26"/>
      <c r="CF10" s="25"/>
      <c r="CG10" s="26"/>
      <c r="CH10" s="25"/>
      <c r="CI10" s="26"/>
      <c r="CJ10" s="25"/>
      <c r="CK10" s="26"/>
      <c r="CL10" s="25"/>
      <c r="CM10" s="25"/>
      <c r="CN10" s="27"/>
      <c r="CO10" s="4"/>
      <c r="CP10" s="63">
        <f>IF(COUNTBLANK(G10:CM10)=85,"",CR10+CT10+CV10+CX10+CZ10)</f>
      </c>
      <c r="CQ10" s="64">
        <f>IF(COUNTBLANK(CP10)=1,"",CP10/71*100)</f>
      </c>
      <c r="CR10" s="65">
        <f>IF(COUNTBLANK(G10:CM10)=85,"",COUNTIF(G10:L10,1)+COUNTIF(N10,1)+COUNTIF(P10,1)+COUNTIF(R10:AF10,1)+COUNTIF(AH10,1)+COUNTIF(AJ10,1)+COUNTIF(AL10,1)+2*(COUNTIF(G10:L10,2)+COUNTIF(N10,2)+COUNTIF(P10,2)+COUNTIF(R10:AF10,2)+COUNTIF(AH10,2)+COUNTIF(AJ10,2)+COUNTIF(AL10,2)))</f>
      </c>
      <c r="CS10" s="66">
        <f>IF(COUNTBLANK(CR10)=1,"",CR10/34*100)</f>
      </c>
      <c r="CT10" s="67">
        <f>IF(COUNTBLANK(G10:CM10)=85,"",COUNTIF(AO10,1)+COUNTIF(AQ10:AT10,1)+COUNTIF(AV10:AX10,1))</f>
      </c>
      <c r="CU10" s="68">
        <f>IF(COUNTBLANK(CT10)=1,"",CT10/8*100)</f>
      </c>
      <c r="CV10" s="69">
        <f>IF(COUNTBLANK(G10:CM10)=85,"",COUNTIF(BA10:BI10,1))</f>
      </c>
      <c r="CW10" s="70">
        <f>IF(COUNTBLANK(CV10)=1,"",CV10/9*100)</f>
      </c>
      <c r="CX10" s="71">
        <f>IF(COUNTBLANK(G10:CM10)=85,"",COUNTIF(BK10:BT10,1))</f>
      </c>
      <c r="CY10" s="72">
        <f>IF(COUNTBLANK(CX10),"",CX10/10*100)</f>
      </c>
      <c r="CZ10" s="73">
        <f>IF(COUNTBLANK(G10:CM10)=85,"",COUNTIF(BY10:CB10,1)+COUNTIF(CD10,1)+COUNTIF(CF10,1)+COUNTIF(CH10,1)+COUNTIF(CJ10,1)+COUNTIF(CL10,1)+COUNTIF(CM10,1))</f>
      </c>
      <c r="DA10" s="74">
        <f>IF(COUNTBLANK(CZ10)=1,"",CZ10/10*100)</f>
      </c>
    </row>
    <row r="11" spans="4:105" ht="12.75">
      <c r="D11" s="23">
        <v>2</v>
      </c>
      <c r="E11" s="24"/>
      <c r="F11" s="24"/>
      <c r="G11" s="25"/>
      <c r="H11" s="25"/>
      <c r="I11" s="25"/>
      <c r="J11" s="25"/>
      <c r="K11" s="25"/>
      <c r="L11" s="25"/>
      <c r="M11" s="26"/>
      <c r="N11" s="25"/>
      <c r="O11" s="26"/>
      <c r="P11" s="25"/>
      <c r="Q11" s="26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  <c r="AH11" s="25"/>
      <c r="AI11" s="26"/>
      <c r="AJ11" s="25"/>
      <c r="AK11" s="26"/>
      <c r="AL11" s="25"/>
      <c r="AM11" s="24"/>
      <c r="AN11" s="24"/>
      <c r="AO11" s="25"/>
      <c r="AP11" s="26"/>
      <c r="AQ11" s="25"/>
      <c r="AR11" s="25"/>
      <c r="AS11" s="25"/>
      <c r="AT11" s="25"/>
      <c r="AU11" s="26"/>
      <c r="AV11" s="25"/>
      <c r="AW11" s="25"/>
      <c r="AX11" s="25"/>
      <c r="AY11" s="24"/>
      <c r="AZ11" s="24"/>
      <c r="BA11" s="25"/>
      <c r="BB11" s="25"/>
      <c r="BC11" s="25"/>
      <c r="BD11" s="25"/>
      <c r="BE11" s="25"/>
      <c r="BF11" s="25"/>
      <c r="BG11" s="25"/>
      <c r="BH11" s="25"/>
      <c r="BI11" s="25"/>
      <c r="BJ11" s="26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4"/>
      <c r="BV11" s="24"/>
      <c r="BW11" s="24"/>
      <c r="BX11" s="24"/>
      <c r="BY11" s="25"/>
      <c r="BZ11" s="25"/>
      <c r="CA11" s="25"/>
      <c r="CB11" s="25"/>
      <c r="CC11" s="26"/>
      <c r="CD11" s="25"/>
      <c r="CE11" s="26"/>
      <c r="CF11" s="25"/>
      <c r="CG11" s="26"/>
      <c r="CH11" s="25"/>
      <c r="CI11" s="26"/>
      <c r="CJ11" s="25"/>
      <c r="CK11" s="26"/>
      <c r="CL11" s="25"/>
      <c r="CM11" s="25"/>
      <c r="CN11" s="27"/>
      <c r="CO11" s="4"/>
      <c r="CP11" s="63">
        <f aca="true" t="shared" si="0" ref="CP11:CP44">IF(COUNTBLANK(G11:CM11)=85,"",CR11+CT11+CV11+CX11+CZ11)</f>
      </c>
      <c r="CQ11" s="64">
        <f aca="true" t="shared" si="1" ref="CQ11:CQ44">IF(COUNTBLANK(CP11)=1,"",CP11/71*100)</f>
      </c>
      <c r="CR11" s="65">
        <f aca="true" t="shared" si="2" ref="CR11:CR44">IF(COUNTBLANK(G11:CM11)=85,"",COUNTIF(G11:L11,1)+COUNTIF(N11,1)+COUNTIF(P11,1)+COUNTIF(R11:AF11,1)+COUNTIF(AH11,1)+COUNTIF(AJ11,1)+COUNTIF(AL11,1)+2*(COUNTIF(G11:L11,2)+COUNTIF(N11,2)+COUNTIF(P11,2)+COUNTIF(R11:AF11,2)+COUNTIF(AH11,2)+COUNTIF(AJ11,2)+COUNTIF(AL11,2)))</f>
      </c>
      <c r="CS11" s="66">
        <f aca="true" t="shared" si="3" ref="CS11:CS44">IF(COUNTBLANK(CR11)=1,"",CR11/34*100)</f>
      </c>
      <c r="CT11" s="67">
        <f aca="true" t="shared" si="4" ref="CT11:CT44">IF(COUNTBLANK(G11:CM11)=85,"",COUNTIF(AO11,1)+COUNTIF(AQ11:AT11,1)+COUNTIF(AV11:AX11,1))</f>
      </c>
      <c r="CU11" s="68">
        <f aca="true" t="shared" si="5" ref="CU11:CU44">IF(COUNTBLANK(CT11)=1,"",CT11/8*100)</f>
      </c>
      <c r="CV11" s="69">
        <f aca="true" t="shared" si="6" ref="CV11:CV44">IF(COUNTBLANK(G11:CM11)=85,"",COUNTIF(BA11:BI11,1))</f>
      </c>
      <c r="CW11" s="70">
        <f aca="true" t="shared" si="7" ref="CW11:CW44">IF(COUNTBLANK(CV11)=1,"",CV11/9*100)</f>
      </c>
      <c r="CX11" s="71">
        <f aca="true" t="shared" si="8" ref="CX11:CX44">IF(COUNTBLANK(G11:CM11)=85,"",COUNTIF(BK11:BT11,1))</f>
      </c>
      <c r="CY11" s="72">
        <f aca="true" t="shared" si="9" ref="CY11:CY44">IF(COUNTBLANK(CX11),"",CX11/10*100)</f>
      </c>
      <c r="CZ11" s="73">
        <f aca="true" t="shared" si="10" ref="CZ11:CZ44">IF(COUNTBLANK(G11:CM11)=85,"",COUNTIF(BY11:CB11,1)+COUNTIF(CD11,1)+COUNTIF(CF11,1)+COUNTIF(CH11,1)+COUNTIF(CJ11,1)+COUNTIF(CL11,1)+COUNTIF(CM11,1))</f>
      </c>
      <c r="DA11" s="74">
        <f aca="true" t="shared" si="11" ref="DA11:DA44">IF(COUNTBLANK(CZ11)=1,"",CZ11/10*100)</f>
      </c>
    </row>
    <row r="12" spans="4:105" ht="12.75">
      <c r="D12" s="23">
        <v>3</v>
      </c>
      <c r="E12" s="24"/>
      <c r="F12" s="24"/>
      <c r="G12" s="25"/>
      <c r="H12" s="25"/>
      <c r="I12" s="25"/>
      <c r="J12" s="25"/>
      <c r="K12" s="25"/>
      <c r="L12" s="25"/>
      <c r="M12" s="26"/>
      <c r="N12" s="25"/>
      <c r="O12" s="26"/>
      <c r="P12" s="25"/>
      <c r="Q12" s="26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5"/>
      <c r="AI12" s="26"/>
      <c r="AJ12" s="25"/>
      <c r="AK12" s="26"/>
      <c r="AL12" s="25"/>
      <c r="AM12" s="24"/>
      <c r="AN12" s="24"/>
      <c r="AO12" s="25"/>
      <c r="AP12" s="26"/>
      <c r="AQ12" s="25"/>
      <c r="AR12" s="25"/>
      <c r="AS12" s="25"/>
      <c r="AT12" s="25"/>
      <c r="AU12" s="26"/>
      <c r="AV12" s="25"/>
      <c r="AW12" s="25"/>
      <c r="AX12" s="25"/>
      <c r="AY12" s="24"/>
      <c r="AZ12" s="24"/>
      <c r="BA12" s="25"/>
      <c r="BB12" s="25"/>
      <c r="BC12" s="25"/>
      <c r="BD12" s="25"/>
      <c r="BE12" s="25"/>
      <c r="BF12" s="25"/>
      <c r="BG12" s="25"/>
      <c r="BH12" s="25"/>
      <c r="BI12" s="25"/>
      <c r="BJ12" s="26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4"/>
      <c r="BV12" s="24"/>
      <c r="BW12" s="24"/>
      <c r="BX12" s="24"/>
      <c r="BY12" s="25"/>
      <c r="BZ12" s="25"/>
      <c r="CA12" s="25"/>
      <c r="CB12" s="25"/>
      <c r="CC12" s="26"/>
      <c r="CD12" s="25"/>
      <c r="CE12" s="26"/>
      <c r="CF12" s="25"/>
      <c r="CG12" s="26"/>
      <c r="CH12" s="25"/>
      <c r="CI12" s="26"/>
      <c r="CJ12" s="25"/>
      <c r="CK12" s="26"/>
      <c r="CL12" s="25"/>
      <c r="CM12" s="25"/>
      <c r="CP12" s="75">
        <f t="shared" si="0"/>
      </c>
      <c r="CQ12" s="64">
        <f t="shared" si="1"/>
      </c>
      <c r="CR12" s="65">
        <f t="shared" si="2"/>
      </c>
      <c r="CS12" s="66">
        <f t="shared" si="3"/>
      </c>
      <c r="CT12" s="67">
        <f t="shared" si="4"/>
      </c>
      <c r="CU12" s="68">
        <f t="shared" si="5"/>
      </c>
      <c r="CV12" s="69">
        <f t="shared" si="6"/>
      </c>
      <c r="CW12" s="70">
        <f t="shared" si="7"/>
      </c>
      <c r="CX12" s="71">
        <f t="shared" si="8"/>
      </c>
      <c r="CY12" s="72">
        <f t="shared" si="9"/>
      </c>
      <c r="CZ12" s="73">
        <f t="shared" si="10"/>
      </c>
      <c r="DA12" s="74">
        <f t="shared" si="11"/>
      </c>
    </row>
    <row r="13" spans="4:105" ht="12.75">
      <c r="D13" s="23">
        <v>4</v>
      </c>
      <c r="E13" s="24"/>
      <c r="F13" s="24"/>
      <c r="G13" s="25"/>
      <c r="H13" s="25"/>
      <c r="I13" s="25"/>
      <c r="J13" s="25"/>
      <c r="K13" s="25"/>
      <c r="L13" s="25"/>
      <c r="M13" s="26"/>
      <c r="N13" s="25"/>
      <c r="O13" s="26"/>
      <c r="P13" s="25"/>
      <c r="Q13" s="26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  <c r="AH13" s="25"/>
      <c r="AI13" s="26"/>
      <c r="AJ13" s="25"/>
      <c r="AK13" s="26"/>
      <c r="AL13" s="25"/>
      <c r="AM13" s="24"/>
      <c r="AN13" s="24"/>
      <c r="AO13" s="25"/>
      <c r="AP13" s="26"/>
      <c r="AQ13" s="25"/>
      <c r="AR13" s="25"/>
      <c r="AS13" s="25"/>
      <c r="AT13" s="25"/>
      <c r="AU13" s="26"/>
      <c r="AV13" s="25"/>
      <c r="AW13" s="25"/>
      <c r="AX13" s="25"/>
      <c r="AY13" s="24"/>
      <c r="AZ13" s="24"/>
      <c r="BA13" s="25"/>
      <c r="BB13" s="25"/>
      <c r="BC13" s="25"/>
      <c r="BD13" s="25"/>
      <c r="BE13" s="25"/>
      <c r="BF13" s="25"/>
      <c r="BG13" s="25"/>
      <c r="BH13" s="25"/>
      <c r="BI13" s="25"/>
      <c r="BJ13" s="26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4"/>
      <c r="BV13" s="24"/>
      <c r="BW13" s="24"/>
      <c r="BX13" s="24"/>
      <c r="BY13" s="25"/>
      <c r="BZ13" s="25"/>
      <c r="CA13" s="25"/>
      <c r="CB13" s="25"/>
      <c r="CC13" s="26"/>
      <c r="CD13" s="25"/>
      <c r="CE13" s="26"/>
      <c r="CF13" s="25"/>
      <c r="CG13" s="26"/>
      <c r="CH13" s="25"/>
      <c r="CI13" s="26"/>
      <c r="CJ13" s="25"/>
      <c r="CK13" s="26"/>
      <c r="CL13" s="25"/>
      <c r="CM13" s="25"/>
      <c r="CP13" s="75">
        <f t="shared" si="0"/>
      </c>
      <c r="CQ13" s="64">
        <f t="shared" si="1"/>
      </c>
      <c r="CR13" s="65">
        <f t="shared" si="2"/>
      </c>
      <c r="CS13" s="66">
        <f t="shared" si="3"/>
      </c>
      <c r="CT13" s="67">
        <f t="shared" si="4"/>
      </c>
      <c r="CU13" s="68">
        <f t="shared" si="5"/>
      </c>
      <c r="CV13" s="69">
        <f t="shared" si="6"/>
      </c>
      <c r="CW13" s="70">
        <f t="shared" si="7"/>
      </c>
      <c r="CX13" s="71">
        <f t="shared" si="8"/>
      </c>
      <c r="CY13" s="72">
        <f t="shared" si="9"/>
      </c>
      <c r="CZ13" s="73">
        <f t="shared" si="10"/>
      </c>
      <c r="DA13" s="74">
        <f t="shared" si="11"/>
      </c>
    </row>
    <row r="14" spans="4:105" ht="12.75">
      <c r="D14" s="23">
        <v>5</v>
      </c>
      <c r="E14" s="24"/>
      <c r="F14" s="24"/>
      <c r="G14" s="25"/>
      <c r="H14" s="25"/>
      <c r="I14" s="25"/>
      <c r="J14" s="25"/>
      <c r="K14" s="25"/>
      <c r="L14" s="25"/>
      <c r="M14" s="26"/>
      <c r="N14" s="25"/>
      <c r="O14" s="26"/>
      <c r="P14" s="25"/>
      <c r="Q14" s="26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  <c r="AH14" s="25"/>
      <c r="AI14" s="26"/>
      <c r="AJ14" s="25"/>
      <c r="AK14" s="26"/>
      <c r="AL14" s="25"/>
      <c r="AM14" s="24"/>
      <c r="AN14" s="24"/>
      <c r="AO14" s="25"/>
      <c r="AP14" s="26"/>
      <c r="AQ14" s="25"/>
      <c r="AR14" s="25"/>
      <c r="AS14" s="25"/>
      <c r="AT14" s="25"/>
      <c r="AU14" s="26"/>
      <c r="AV14" s="25"/>
      <c r="AW14" s="25"/>
      <c r="AX14" s="25"/>
      <c r="AY14" s="24"/>
      <c r="AZ14" s="24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4"/>
      <c r="BV14" s="24"/>
      <c r="BW14" s="24"/>
      <c r="BX14" s="24"/>
      <c r="BY14" s="25"/>
      <c r="BZ14" s="25"/>
      <c r="CA14" s="25"/>
      <c r="CB14" s="25"/>
      <c r="CC14" s="26"/>
      <c r="CD14" s="25"/>
      <c r="CE14" s="26"/>
      <c r="CF14" s="25"/>
      <c r="CG14" s="26"/>
      <c r="CH14" s="25"/>
      <c r="CI14" s="26"/>
      <c r="CJ14" s="25"/>
      <c r="CK14" s="26"/>
      <c r="CL14" s="25"/>
      <c r="CM14" s="25"/>
      <c r="CP14" s="75">
        <f t="shared" si="0"/>
      </c>
      <c r="CQ14" s="64">
        <f t="shared" si="1"/>
      </c>
      <c r="CR14" s="65">
        <f t="shared" si="2"/>
      </c>
      <c r="CS14" s="66">
        <f t="shared" si="3"/>
      </c>
      <c r="CT14" s="67">
        <f t="shared" si="4"/>
      </c>
      <c r="CU14" s="68">
        <f t="shared" si="5"/>
      </c>
      <c r="CV14" s="69">
        <f t="shared" si="6"/>
      </c>
      <c r="CW14" s="70">
        <f t="shared" si="7"/>
      </c>
      <c r="CX14" s="71">
        <f t="shared" si="8"/>
      </c>
      <c r="CY14" s="72">
        <f t="shared" si="9"/>
      </c>
      <c r="CZ14" s="73">
        <f t="shared" si="10"/>
      </c>
      <c r="DA14" s="74">
        <f t="shared" si="11"/>
      </c>
    </row>
    <row r="15" spans="4:105" ht="12.75">
      <c r="D15" s="23">
        <v>6</v>
      </c>
      <c r="E15" s="24"/>
      <c r="F15" s="24"/>
      <c r="G15" s="25"/>
      <c r="H15" s="25"/>
      <c r="I15" s="25"/>
      <c r="J15" s="25"/>
      <c r="K15" s="25"/>
      <c r="L15" s="25"/>
      <c r="M15" s="26"/>
      <c r="N15" s="25"/>
      <c r="O15" s="26"/>
      <c r="P15" s="25"/>
      <c r="Q15" s="26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25"/>
      <c r="AI15" s="26"/>
      <c r="AJ15" s="25"/>
      <c r="AK15" s="26"/>
      <c r="AL15" s="25"/>
      <c r="AM15" s="24"/>
      <c r="AN15" s="24"/>
      <c r="AO15" s="25"/>
      <c r="AP15" s="26"/>
      <c r="AQ15" s="25"/>
      <c r="AR15" s="25"/>
      <c r="AS15" s="25"/>
      <c r="AT15" s="25"/>
      <c r="AU15" s="26"/>
      <c r="AV15" s="25"/>
      <c r="AW15" s="25"/>
      <c r="AX15" s="25"/>
      <c r="AY15" s="24"/>
      <c r="AZ15" s="24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4"/>
      <c r="BV15" s="24"/>
      <c r="BW15" s="24"/>
      <c r="BX15" s="24"/>
      <c r="BY15" s="25"/>
      <c r="BZ15" s="25"/>
      <c r="CA15" s="25"/>
      <c r="CB15" s="25"/>
      <c r="CC15" s="26"/>
      <c r="CD15" s="25"/>
      <c r="CE15" s="26"/>
      <c r="CF15" s="25"/>
      <c r="CG15" s="26"/>
      <c r="CH15" s="25"/>
      <c r="CI15" s="26"/>
      <c r="CJ15" s="25"/>
      <c r="CK15" s="26"/>
      <c r="CL15" s="25"/>
      <c r="CM15" s="25"/>
      <c r="CN15" s="27"/>
      <c r="CO15" s="4"/>
      <c r="CP15" s="63">
        <f t="shared" si="0"/>
      </c>
      <c r="CQ15" s="64">
        <f t="shared" si="1"/>
      </c>
      <c r="CR15" s="65">
        <f t="shared" si="2"/>
      </c>
      <c r="CS15" s="66">
        <f t="shared" si="3"/>
      </c>
      <c r="CT15" s="67">
        <f t="shared" si="4"/>
      </c>
      <c r="CU15" s="68">
        <f t="shared" si="5"/>
      </c>
      <c r="CV15" s="69">
        <f t="shared" si="6"/>
      </c>
      <c r="CW15" s="70">
        <f t="shared" si="7"/>
      </c>
      <c r="CX15" s="71">
        <f t="shared" si="8"/>
      </c>
      <c r="CY15" s="72">
        <f t="shared" si="9"/>
      </c>
      <c r="CZ15" s="73">
        <f t="shared" si="10"/>
      </c>
      <c r="DA15" s="74">
        <f t="shared" si="11"/>
      </c>
    </row>
    <row r="16" spans="4:105" ht="12.75">
      <c r="D16" s="23">
        <v>7</v>
      </c>
      <c r="E16" s="24"/>
      <c r="F16" s="24"/>
      <c r="G16" s="25"/>
      <c r="H16" s="25"/>
      <c r="I16" s="25"/>
      <c r="J16" s="25"/>
      <c r="K16" s="25"/>
      <c r="L16" s="25"/>
      <c r="M16" s="26"/>
      <c r="N16" s="25"/>
      <c r="O16" s="26"/>
      <c r="P16" s="25"/>
      <c r="Q16" s="26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  <c r="AH16" s="25"/>
      <c r="AI16" s="26"/>
      <c r="AJ16" s="25"/>
      <c r="AK16" s="26"/>
      <c r="AL16" s="25"/>
      <c r="AM16" s="24"/>
      <c r="AN16" s="24"/>
      <c r="AO16" s="25"/>
      <c r="AP16" s="26"/>
      <c r="AQ16" s="25"/>
      <c r="AR16" s="25"/>
      <c r="AS16" s="25"/>
      <c r="AT16" s="25"/>
      <c r="AU16" s="26"/>
      <c r="AV16" s="25"/>
      <c r="AW16" s="25"/>
      <c r="AX16" s="25"/>
      <c r="AY16" s="24"/>
      <c r="AZ16" s="24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4"/>
      <c r="BV16" s="24"/>
      <c r="BW16" s="24"/>
      <c r="BX16" s="24"/>
      <c r="BY16" s="25"/>
      <c r="BZ16" s="25"/>
      <c r="CA16" s="25"/>
      <c r="CB16" s="25"/>
      <c r="CC16" s="26"/>
      <c r="CD16" s="25"/>
      <c r="CE16" s="26"/>
      <c r="CF16" s="25"/>
      <c r="CG16" s="26"/>
      <c r="CH16" s="25"/>
      <c r="CI16" s="26"/>
      <c r="CJ16" s="25"/>
      <c r="CK16" s="26"/>
      <c r="CL16" s="25"/>
      <c r="CM16" s="25"/>
      <c r="CP16" s="75">
        <f t="shared" si="0"/>
      </c>
      <c r="CQ16" s="64">
        <f t="shared" si="1"/>
      </c>
      <c r="CR16" s="65">
        <f t="shared" si="2"/>
      </c>
      <c r="CS16" s="66">
        <f t="shared" si="3"/>
      </c>
      <c r="CT16" s="67">
        <f t="shared" si="4"/>
      </c>
      <c r="CU16" s="68">
        <f t="shared" si="5"/>
      </c>
      <c r="CV16" s="69">
        <f t="shared" si="6"/>
      </c>
      <c r="CW16" s="70">
        <f t="shared" si="7"/>
      </c>
      <c r="CX16" s="71">
        <f t="shared" si="8"/>
      </c>
      <c r="CY16" s="72">
        <f t="shared" si="9"/>
      </c>
      <c r="CZ16" s="73">
        <f t="shared" si="10"/>
      </c>
      <c r="DA16" s="74">
        <f t="shared" si="11"/>
      </c>
    </row>
    <row r="17" spans="4:105" ht="12.75">
      <c r="D17" s="23">
        <v>8</v>
      </c>
      <c r="E17" s="24"/>
      <c r="F17" s="24"/>
      <c r="G17" s="25"/>
      <c r="H17" s="25"/>
      <c r="I17" s="25"/>
      <c r="J17" s="25"/>
      <c r="K17" s="25"/>
      <c r="L17" s="25"/>
      <c r="M17" s="26"/>
      <c r="N17" s="25"/>
      <c r="O17" s="26"/>
      <c r="P17" s="25"/>
      <c r="Q17" s="26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25"/>
      <c r="AI17" s="26"/>
      <c r="AJ17" s="25"/>
      <c r="AK17" s="26"/>
      <c r="AL17" s="25"/>
      <c r="AM17" s="24"/>
      <c r="AN17" s="24"/>
      <c r="AO17" s="25"/>
      <c r="AP17" s="26"/>
      <c r="AQ17" s="25"/>
      <c r="AR17" s="25"/>
      <c r="AS17" s="25"/>
      <c r="AT17" s="25"/>
      <c r="AU17" s="26"/>
      <c r="AV17" s="25"/>
      <c r="AW17" s="25"/>
      <c r="AX17" s="25"/>
      <c r="AY17" s="24"/>
      <c r="AZ17" s="24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4"/>
      <c r="BV17" s="24"/>
      <c r="BW17" s="24"/>
      <c r="BX17" s="24"/>
      <c r="BY17" s="25"/>
      <c r="BZ17" s="25"/>
      <c r="CA17" s="25"/>
      <c r="CB17" s="25"/>
      <c r="CC17" s="26"/>
      <c r="CD17" s="25"/>
      <c r="CE17" s="26"/>
      <c r="CF17" s="25"/>
      <c r="CG17" s="26"/>
      <c r="CH17" s="25"/>
      <c r="CI17" s="26"/>
      <c r="CJ17" s="25"/>
      <c r="CK17" s="26"/>
      <c r="CL17" s="25"/>
      <c r="CM17" s="25"/>
      <c r="CP17" s="75">
        <f t="shared" si="0"/>
      </c>
      <c r="CQ17" s="64">
        <f t="shared" si="1"/>
      </c>
      <c r="CR17" s="65">
        <f t="shared" si="2"/>
      </c>
      <c r="CS17" s="66">
        <f t="shared" si="3"/>
      </c>
      <c r="CT17" s="67">
        <f t="shared" si="4"/>
      </c>
      <c r="CU17" s="68">
        <f t="shared" si="5"/>
      </c>
      <c r="CV17" s="69">
        <f t="shared" si="6"/>
      </c>
      <c r="CW17" s="70">
        <f t="shared" si="7"/>
      </c>
      <c r="CX17" s="71">
        <f t="shared" si="8"/>
      </c>
      <c r="CY17" s="72">
        <f t="shared" si="9"/>
      </c>
      <c r="CZ17" s="73">
        <f t="shared" si="10"/>
      </c>
      <c r="DA17" s="74">
        <f t="shared" si="11"/>
      </c>
    </row>
    <row r="18" spans="4:105" ht="12.75">
      <c r="D18" s="23">
        <v>9</v>
      </c>
      <c r="E18" s="24"/>
      <c r="F18" s="24"/>
      <c r="G18" s="25"/>
      <c r="H18" s="25"/>
      <c r="I18" s="25"/>
      <c r="J18" s="25"/>
      <c r="K18" s="25"/>
      <c r="L18" s="25"/>
      <c r="M18" s="26"/>
      <c r="N18" s="25"/>
      <c r="O18" s="26"/>
      <c r="P18" s="25"/>
      <c r="Q18" s="26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  <c r="AH18" s="25"/>
      <c r="AI18" s="26"/>
      <c r="AJ18" s="25"/>
      <c r="AK18" s="26"/>
      <c r="AL18" s="25"/>
      <c r="AM18" s="24"/>
      <c r="AN18" s="24"/>
      <c r="AO18" s="25"/>
      <c r="AP18" s="26"/>
      <c r="AQ18" s="25"/>
      <c r="AR18" s="25"/>
      <c r="AS18" s="25"/>
      <c r="AT18" s="25"/>
      <c r="AU18" s="26"/>
      <c r="AV18" s="25"/>
      <c r="AW18" s="25"/>
      <c r="AX18" s="25"/>
      <c r="AY18" s="24"/>
      <c r="AZ18" s="24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4"/>
      <c r="BV18" s="24"/>
      <c r="BW18" s="24"/>
      <c r="BX18" s="24"/>
      <c r="BY18" s="25"/>
      <c r="BZ18" s="25"/>
      <c r="CA18" s="25"/>
      <c r="CB18" s="25"/>
      <c r="CC18" s="26"/>
      <c r="CD18" s="25"/>
      <c r="CE18" s="26"/>
      <c r="CF18" s="25"/>
      <c r="CG18" s="26"/>
      <c r="CH18" s="25"/>
      <c r="CI18" s="26"/>
      <c r="CJ18" s="25"/>
      <c r="CK18" s="26"/>
      <c r="CL18" s="25"/>
      <c r="CM18" s="25"/>
      <c r="CP18" s="75">
        <f t="shared" si="0"/>
      </c>
      <c r="CQ18" s="64">
        <f t="shared" si="1"/>
      </c>
      <c r="CR18" s="65">
        <f t="shared" si="2"/>
      </c>
      <c r="CS18" s="66">
        <f t="shared" si="3"/>
      </c>
      <c r="CT18" s="67">
        <f t="shared" si="4"/>
      </c>
      <c r="CU18" s="68">
        <f t="shared" si="5"/>
      </c>
      <c r="CV18" s="69">
        <f t="shared" si="6"/>
      </c>
      <c r="CW18" s="70">
        <f t="shared" si="7"/>
      </c>
      <c r="CX18" s="71">
        <f t="shared" si="8"/>
      </c>
      <c r="CY18" s="72">
        <f t="shared" si="9"/>
      </c>
      <c r="CZ18" s="73">
        <f t="shared" si="10"/>
      </c>
      <c r="DA18" s="74">
        <f t="shared" si="11"/>
      </c>
    </row>
    <row r="19" spans="4:105" ht="12.75">
      <c r="D19" s="23">
        <v>10</v>
      </c>
      <c r="E19" s="24"/>
      <c r="F19" s="24"/>
      <c r="G19" s="25"/>
      <c r="H19" s="25"/>
      <c r="I19" s="25"/>
      <c r="J19" s="25"/>
      <c r="K19" s="25"/>
      <c r="L19" s="25"/>
      <c r="M19" s="26"/>
      <c r="N19" s="25"/>
      <c r="O19" s="26"/>
      <c r="P19" s="25"/>
      <c r="Q19" s="26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25"/>
      <c r="AI19" s="26"/>
      <c r="AJ19" s="25"/>
      <c r="AK19" s="26"/>
      <c r="AL19" s="25"/>
      <c r="AM19" s="24"/>
      <c r="AN19" s="24"/>
      <c r="AO19" s="25"/>
      <c r="AP19" s="26"/>
      <c r="AQ19" s="25"/>
      <c r="AR19" s="25"/>
      <c r="AS19" s="25"/>
      <c r="AT19" s="25"/>
      <c r="AU19" s="26"/>
      <c r="AV19" s="25"/>
      <c r="AW19" s="25"/>
      <c r="AX19" s="25"/>
      <c r="AY19" s="24"/>
      <c r="AZ19" s="24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4"/>
      <c r="BV19" s="24"/>
      <c r="BW19" s="24"/>
      <c r="BX19" s="24"/>
      <c r="BY19" s="25"/>
      <c r="BZ19" s="25"/>
      <c r="CA19" s="25"/>
      <c r="CB19" s="25"/>
      <c r="CC19" s="26"/>
      <c r="CD19" s="25"/>
      <c r="CE19" s="26"/>
      <c r="CF19" s="25"/>
      <c r="CG19" s="26"/>
      <c r="CH19" s="25"/>
      <c r="CI19" s="26"/>
      <c r="CJ19" s="25"/>
      <c r="CK19" s="26"/>
      <c r="CL19" s="25"/>
      <c r="CM19" s="25"/>
      <c r="CP19" s="75">
        <f t="shared" si="0"/>
      </c>
      <c r="CQ19" s="64">
        <f t="shared" si="1"/>
      </c>
      <c r="CR19" s="65">
        <f t="shared" si="2"/>
      </c>
      <c r="CS19" s="66">
        <f t="shared" si="3"/>
      </c>
      <c r="CT19" s="67">
        <f t="shared" si="4"/>
      </c>
      <c r="CU19" s="68">
        <f t="shared" si="5"/>
      </c>
      <c r="CV19" s="69">
        <f t="shared" si="6"/>
      </c>
      <c r="CW19" s="70">
        <f t="shared" si="7"/>
      </c>
      <c r="CX19" s="71">
        <f t="shared" si="8"/>
      </c>
      <c r="CY19" s="72">
        <f t="shared" si="9"/>
      </c>
      <c r="CZ19" s="73">
        <f t="shared" si="10"/>
      </c>
      <c r="DA19" s="74">
        <f t="shared" si="11"/>
      </c>
    </row>
    <row r="20" spans="4:105" ht="12.75">
      <c r="D20" s="23">
        <v>11</v>
      </c>
      <c r="E20" s="24"/>
      <c r="F20" s="24"/>
      <c r="G20" s="25"/>
      <c r="H20" s="25"/>
      <c r="I20" s="25"/>
      <c r="J20" s="25"/>
      <c r="K20" s="25"/>
      <c r="L20" s="25"/>
      <c r="M20" s="26"/>
      <c r="N20" s="25"/>
      <c r="O20" s="26"/>
      <c r="P20" s="25"/>
      <c r="Q20" s="26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  <c r="AH20" s="25"/>
      <c r="AI20" s="26"/>
      <c r="AJ20" s="25"/>
      <c r="AK20" s="26"/>
      <c r="AL20" s="25"/>
      <c r="AM20" s="24"/>
      <c r="AN20" s="24"/>
      <c r="AO20" s="25"/>
      <c r="AP20" s="26"/>
      <c r="AQ20" s="25"/>
      <c r="AR20" s="25"/>
      <c r="AS20" s="25"/>
      <c r="AT20" s="25"/>
      <c r="AU20" s="26"/>
      <c r="AV20" s="25"/>
      <c r="AW20" s="25"/>
      <c r="AX20" s="25"/>
      <c r="AY20" s="24"/>
      <c r="AZ20" s="24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4"/>
      <c r="BV20" s="24"/>
      <c r="BW20" s="24"/>
      <c r="BX20" s="24"/>
      <c r="BY20" s="25"/>
      <c r="BZ20" s="25"/>
      <c r="CA20" s="25"/>
      <c r="CB20" s="25"/>
      <c r="CC20" s="26"/>
      <c r="CD20" s="25"/>
      <c r="CE20" s="26"/>
      <c r="CF20" s="25"/>
      <c r="CG20" s="26"/>
      <c r="CH20" s="25"/>
      <c r="CI20" s="26"/>
      <c r="CJ20" s="25"/>
      <c r="CK20" s="26"/>
      <c r="CL20" s="25"/>
      <c r="CM20" s="25"/>
      <c r="CP20" s="75">
        <f t="shared" si="0"/>
      </c>
      <c r="CQ20" s="64">
        <f t="shared" si="1"/>
      </c>
      <c r="CR20" s="65">
        <f t="shared" si="2"/>
      </c>
      <c r="CS20" s="66">
        <f t="shared" si="3"/>
      </c>
      <c r="CT20" s="67">
        <f t="shared" si="4"/>
      </c>
      <c r="CU20" s="68">
        <f t="shared" si="5"/>
      </c>
      <c r="CV20" s="69">
        <f t="shared" si="6"/>
      </c>
      <c r="CW20" s="70">
        <f t="shared" si="7"/>
      </c>
      <c r="CX20" s="71">
        <f t="shared" si="8"/>
      </c>
      <c r="CY20" s="72">
        <f t="shared" si="9"/>
      </c>
      <c r="CZ20" s="73">
        <f t="shared" si="10"/>
      </c>
      <c r="DA20" s="74">
        <f t="shared" si="11"/>
      </c>
    </row>
    <row r="21" spans="4:105" ht="12.75">
      <c r="D21" s="23">
        <v>12</v>
      </c>
      <c r="E21" s="24"/>
      <c r="F21" s="24"/>
      <c r="G21" s="25"/>
      <c r="H21" s="25"/>
      <c r="I21" s="25"/>
      <c r="J21" s="25"/>
      <c r="K21" s="25"/>
      <c r="L21" s="25"/>
      <c r="M21" s="26"/>
      <c r="N21" s="25"/>
      <c r="O21" s="26"/>
      <c r="P21" s="25"/>
      <c r="Q21" s="26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25"/>
      <c r="AI21" s="26"/>
      <c r="AJ21" s="25"/>
      <c r="AK21" s="26"/>
      <c r="AL21" s="25"/>
      <c r="AM21" s="24"/>
      <c r="AN21" s="24"/>
      <c r="AO21" s="25"/>
      <c r="AP21" s="26"/>
      <c r="AQ21" s="25"/>
      <c r="AR21" s="25"/>
      <c r="AS21" s="25"/>
      <c r="AT21" s="25"/>
      <c r="AU21" s="26"/>
      <c r="AV21" s="25"/>
      <c r="AW21" s="25"/>
      <c r="AX21" s="25"/>
      <c r="AY21" s="24"/>
      <c r="AZ21" s="24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4"/>
      <c r="BV21" s="24"/>
      <c r="BW21" s="24"/>
      <c r="BX21" s="24"/>
      <c r="BY21" s="25"/>
      <c r="BZ21" s="25"/>
      <c r="CA21" s="25"/>
      <c r="CB21" s="25"/>
      <c r="CC21" s="26"/>
      <c r="CD21" s="25"/>
      <c r="CE21" s="26"/>
      <c r="CF21" s="25"/>
      <c r="CG21" s="26"/>
      <c r="CH21" s="25"/>
      <c r="CI21" s="26"/>
      <c r="CJ21" s="25"/>
      <c r="CK21" s="26"/>
      <c r="CL21" s="25"/>
      <c r="CM21" s="25"/>
      <c r="CP21" s="75">
        <f t="shared" si="0"/>
      </c>
      <c r="CQ21" s="64">
        <f t="shared" si="1"/>
      </c>
      <c r="CR21" s="65">
        <f t="shared" si="2"/>
      </c>
      <c r="CS21" s="66">
        <f t="shared" si="3"/>
      </c>
      <c r="CT21" s="67">
        <f t="shared" si="4"/>
      </c>
      <c r="CU21" s="68">
        <f t="shared" si="5"/>
      </c>
      <c r="CV21" s="69">
        <f t="shared" si="6"/>
      </c>
      <c r="CW21" s="70">
        <f t="shared" si="7"/>
      </c>
      <c r="CX21" s="71">
        <f t="shared" si="8"/>
      </c>
      <c r="CY21" s="72">
        <f t="shared" si="9"/>
      </c>
      <c r="CZ21" s="73">
        <f t="shared" si="10"/>
      </c>
      <c r="DA21" s="74">
        <f t="shared" si="11"/>
      </c>
    </row>
    <row r="22" spans="4:105" ht="12.75">
      <c r="D22" s="23">
        <v>13</v>
      </c>
      <c r="E22" s="24"/>
      <c r="F22" s="24"/>
      <c r="G22" s="25"/>
      <c r="H22" s="25"/>
      <c r="I22" s="25"/>
      <c r="J22" s="25"/>
      <c r="K22" s="25"/>
      <c r="L22" s="25"/>
      <c r="M22" s="26"/>
      <c r="N22" s="25"/>
      <c r="O22" s="26"/>
      <c r="P22" s="25"/>
      <c r="Q22" s="26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  <c r="AH22" s="25"/>
      <c r="AI22" s="26"/>
      <c r="AJ22" s="25"/>
      <c r="AK22" s="26"/>
      <c r="AL22" s="25"/>
      <c r="AM22" s="24"/>
      <c r="AN22" s="24"/>
      <c r="AO22" s="25"/>
      <c r="AP22" s="26"/>
      <c r="AQ22" s="25"/>
      <c r="AR22" s="25"/>
      <c r="AS22" s="25"/>
      <c r="AT22" s="25"/>
      <c r="AU22" s="26"/>
      <c r="AV22" s="25"/>
      <c r="AW22" s="25"/>
      <c r="AX22" s="25"/>
      <c r="AY22" s="24"/>
      <c r="AZ22" s="24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4"/>
      <c r="BV22" s="24"/>
      <c r="BW22" s="24"/>
      <c r="BX22" s="24"/>
      <c r="BY22" s="25"/>
      <c r="BZ22" s="25"/>
      <c r="CA22" s="25"/>
      <c r="CB22" s="25"/>
      <c r="CC22" s="26"/>
      <c r="CD22" s="25"/>
      <c r="CE22" s="26"/>
      <c r="CF22" s="25"/>
      <c r="CG22" s="26"/>
      <c r="CH22" s="25"/>
      <c r="CI22" s="26"/>
      <c r="CJ22" s="25"/>
      <c r="CK22" s="26"/>
      <c r="CL22" s="25"/>
      <c r="CM22" s="25"/>
      <c r="CP22" s="75">
        <f t="shared" si="0"/>
      </c>
      <c r="CQ22" s="64">
        <f t="shared" si="1"/>
      </c>
      <c r="CR22" s="65">
        <f t="shared" si="2"/>
      </c>
      <c r="CS22" s="66">
        <f t="shared" si="3"/>
      </c>
      <c r="CT22" s="67">
        <f t="shared" si="4"/>
      </c>
      <c r="CU22" s="68">
        <f t="shared" si="5"/>
      </c>
      <c r="CV22" s="69">
        <f t="shared" si="6"/>
      </c>
      <c r="CW22" s="70">
        <f t="shared" si="7"/>
      </c>
      <c r="CX22" s="71">
        <f t="shared" si="8"/>
      </c>
      <c r="CY22" s="72">
        <f t="shared" si="9"/>
      </c>
      <c r="CZ22" s="73">
        <f t="shared" si="10"/>
      </c>
      <c r="DA22" s="74">
        <f t="shared" si="11"/>
      </c>
    </row>
    <row r="23" spans="4:105" ht="12.75">
      <c r="D23" s="23">
        <v>14</v>
      </c>
      <c r="E23" s="24"/>
      <c r="F23" s="24"/>
      <c r="G23" s="25"/>
      <c r="H23" s="25"/>
      <c r="I23" s="25"/>
      <c r="J23" s="25"/>
      <c r="K23" s="25"/>
      <c r="L23" s="25"/>
      <c r="M23" s="26"/>
      <c r="N23" s="25"/>
      <c r="O23" s="26"/>
      <c r="P23" s="25"/>
      <c r="Q23" s="26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  <c r="AH23" s="25"/>
      <c r="AI23" s="26"/>
      <c r="AJ23" s="25"/>
      <c r="AK23" s="26"/>
      <c r="AL23" s="25"/>
      <c r="AM23" s="24"/>
      <c r="AN23" s="24"/>
      <c r="AO23" s="25"/>
      <c r="AP23" s="26"/>
      <c r="AQ23" s="25"/>
      <c r="AR23" s="25"/>
      <c r="AS23" s="25"/>
      <c r="AT23" s="25"/>
      <c r="AU23" s="26"/>
      <c r="AV23" s="25"/>
      <c r="AW23" s="25"/>
      <c r="AX23" s="25"/>
      <c r="AY23" s="24"/>
      <c r="AZ23" s="24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4"/>
      <c r="BV23" s="24"/>
      <c r="BW23" s="24"/>
      <c r="BX23" s="24"/>
      <c r="BY23" s="25"/>
      <c r="BZ23" s="25"/>
      <c r="CA23" s="25"/>
      <c r="CB23" s="25"/>
      <c r="CC23" s="26"/>
      <c r="CD23" s="25"/>
      <c r="CE23" s="26"/>
      <c r="CF23" s="25"/>
      <c r="CG23" s="26"/>
      <c r="CH23" s="25"/>
      <c r="CI23" s="26"/>
      <c r="CJ23" s="25"/>
      <c r="CK23" s="26"/>
      <c r="CL23" s="25"/>
      <c r="CM23" s="25"/>
      <c r="CP23" s="75">
        <f t="shared" si="0"/>
      </c>
      <c r="CQ23" s="64">
        <f t="shared" si="1"/>
      </c>
      <c r="CR23" s="65">
        <f t="shared" si="2"/>
      </c>
      <c r="CS23" s="66">
        <f t="shared" si="3"/>
      </c>
      <c r="CT23" s="67">
        <f t="shared" si="4"/>
      </c>
      <c r="CU23" s="68">
        <f t="shared" si="5"/>
      </c>
      <c r="CV23" s="69">
        <f t="shared" si="6"/>
      </c>
      <c r="CW23" s="70">
        <f t="shared" si="7"/>
      </c>
      <c r="CX23" s="71">
        <f t="shared" si="8"/>
      </c>
      <c r="CY23" s="72">
        <f t="shared" si="9"/>
      </c>
      <c r="CZ23" s="73">
        <f t="shared" si="10"/>
      </c>
      <c r="DA23" s="74">
        <f t="shared" si="11"/>
      </c>
    </row>
    <row r="24" spans="4:105" ht="12.75">
      <c r="D24" s="23">
        <v>15</v>
      </c>
      <c r="E24" s="24"/>
      <c r="F24" s="24"/>
      <c r="G24" s="25"/>
      <c r="H24" s="25"/>
      <c r="I24" s="25"/>
      <c r="J24" s="25"/>
      <c r="K24" s="25"/>
      <c r="L24" s="25"/>
      <c r="M24" s="26"/>
      <c r="N24" s="25"/>
      <c r="O24" s="26"/>
      <c r="P24" s="25"/>
      <c r="Q24" s="26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  <c r="AH24" s="25"/>
      <c r="AI24" s="26"/>
      <c r="AJ24" s="25"/>
      <c r="AK24" s="26"/>
      <c r="AL24" s="25"/>
      <c r="AM24" s="24"/>
      <c r="AN24" s="24"/>
      <c r="AO24" s="25"/>
      <c r="AP24" s="26"/>
      <c r="AQ24" s="25"/>
      <c r="AR24" s="25"/>
      <c r="AS24" s="25"/>
      <c r="AT24" s="25"/>
      <c r="AU24" s="26"/>
      <c r="AV24" s="25"/>
      <c r="AW24" s="25"/>
      <c r="AX24" s="25"/>
      <c r="AY24" s="24"/>
      <c r="AZ24" s="24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4"/>
      <c r="BV24" s="24"/>
      <c r="BW24" s="24"/>
      <c r="BX24" s="24"/>
      <c r="BY24" s="25"/>
      <c r="BZ24" s="25"/>
      <c r="CA24" s="25"/>
      <c r="CB24" s="25"/>
      <c r="CC24" s="26"/>
      <c r="CD24" s="25"/>
      <c r="CE24" s="26"/>
      <c r="CF24" s="25"/>
      <c r="CG24" s="26"/>
      <c r="CH24" s="25"/>
      <c r="CI24" s="26"/>
      <c r="CJ24" s="25"/>
      <c r="CK24" s="26"/>
      <c r="CL24" s="25"/>
      <c r="CM24" s="25"/>
      <c r="CP24" s="75">
        <f t="shared" si="0"/>
      </c>
      <c r="CQ24" s="64">
        <f t="shared" si="1"/>
      </c>
      <c r="CR24" s="65">
        <f t="shared" si="2"/>
      </c>
      <c r="CS24" s="66">
        <f t="shared" si="3"/>
      </c>
      <c r="CT24" s="67">
        <f t="shared" si="4"/>
      </c>
      <c r="CU24" s="68">
        <f t="shared" si="5"/>
      </c>
      <c r="CV24" s="69">
        <f t="shared" si="6"/>
      </c>
      <c r="CW24" s="70">
        <f t="shared" si="7"/>
      </c>
      <c r="CX24" s="71">
        <f t="shared" si="8"/>
      </c>
      <c r="CY24" s="72">
        <f t="shared" si="9"/>
      </c>
      <c r="CZ24" s="73">
        <f t="shared" si="10"/>
      </c>
      <c r="DA24" s="74">
        <f t="shared" si="11"/>
      </c>
    </row>
    <row r="25" spans="4:105" ht="12.75">
      <c r="D25" s="23">
        <v>16</v>
      </c>
      <c r="E25" s="24"/>
      <c r="F25" s="24"/>
      <c r="G25" s="25"/>
      <c r="H25" s="25"/>
      <c r="I25" s="25"/>
      <c r="J25" s="25"/>
      <c r="K25" s="25"/>
      <c r="L25" s="25"/>
      <c r="M25" s="26"/>
      <c r="N25" s="25"/>
      <c r="O25" s="26"/>
      <c r="P25" s="25"/>
      <c r="Q25" s="26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  <c r="AH25" s="25"/>
      <c r="AI25" s="26"/>
      <c r="AJ25" s="25"/>
      <c r="AK25" s="26"/>
      <c r="AL25" s="25"/>
      <c r="AM25" s="24"/>
      <c r="AN25" s="24"/>
      <c r="AO25" s="25"/>
      <c r="AP25" s="26"/>
      <c r="AQ25" s="25"/>
      <c r="AR25" s="25"/>
      <c r="AS25" s="25"/>
      <c r="AT25" s="25"/>
      <c r="AU25" s="26"/>
      <c r="AV25" s="25"/>
      <c r="AW25" s="25"/>
      <c r="AX25" s="25"/>
      <c r="AY25" s="24"/>
      <c r="AZ25" s="24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4"/>
      <c r="BV25" s="24"/>
      <c r="BW25" s="24"/>
      <c r="BX25" s="24"/>
      <c r="BY25" s="25"/>
      <c r="BZ25" s="25"/>
      <c r="CA25" s="25"/>
      <c r="CB25" s="25"/>
      <c r="CC25" s="26"/>
      <c r="CD25" s="25"/>
      <c r="CE25" s="26"/>
      <c r="CF25" s="25"/>
      <c r="CG25" s="26"/>
      <c r="CH25" s="25"/>
      <c r="CI25" s="26"/>
      <c r="CJ25" s="25"/>
      <c r="CK25" s="26"/>
      <c r="CL25" s="25"/>
      <c r="CM25" s="25"/>
      <c r="CP25" s="75">
        <f t="shared" si="0"/>
      </c>
      <c r="CQ25" s="64">
        <f t="shared" si="1"/>
      </c>
      <c r="CR25" s="65">
        <f t="shared" si="2"/>
      </c>
      <c r="CS25" s="66">
        <f t="shared" si="3"/>
      </c>
      <c r="CT25" s="67">
        <f t="shared" si="4"/>
      </c>
      <c r="CU25" s="68">
        <f t="shared" si="5"/>
      </c>
      <c r="CV25" s="69">
        <f t="shared" si="6"/>
      </c>
      <c r="CW25" s="70">
        <f t="shared" si="7"/>
      </c>
      <c r="CX25" s="71">
        <f t="shared" si="8"/>
      </c>
      <c r="CY25" s="72">
        <f t="shared" si="9"/>
      </c>
      <c r="CZ25" s="73">
        <f t="shared" si="10"/>
      </c>
      <c r="DA25" s="74">
        <f t="shared" si="11"/>
      </c>
    </row>
    <row r="26" spans="4:105" ht="12.75">
      <c r="D26" s="23">
        <v>17</v>
      </c>
      <c r="E26" s="24"/>
      <c r="F26" s="24"/>
      <c r="G26" s="25"/>
      <c r="H26" s="25"/>
      <c r="I26" s="25"/>
      <c r="J26" s="25"/>
      <c r="K26" s="25"/>
      <c r="L26" s="25"/>
      <c r="M26" s="26"/>
      <c r="N26" s="25"/>
      <c r="O26" s="26"/>
      <c r="P26" s="25"/>
      <c r="Q26" s="26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  <c r="AH26" s="25"/>
      <c r="AI26" s="26"/>
      <c r="AJ26" s="25"/>
      <c r="AK26" s="26"/>
      <c r="AL26" s="25"/>
      <c r="AM26" s="24"/>
      <c r="AN26" s="24"/>
      <c r="AO26" s="25"/>
      <c r="AP26" s="26"/>
      <c r="AQ26" s="25"/>
      <c r="AR26" s="25"/>
      <c r="AS26" s="25"/>
      <c r="AT26" s="25"/>
      <c r="AU26" s="26"/>
      <c r="AV26" s="25"/>
      <c r="AW26" s="25"/>
      <c r="AX26" s="25"/>
      <c r="AY26" s="24"/>
      <c r="AZ26" s="24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4"/>
      <c r="BV26" s="24"/>
      <c r="BW26" s="24"/>
      <c r="BX26" s="24"/>
      <c r="BY26" s="25"/>
      <c r="BZ26" s="25"/>
      <c r="CA26" s="25"/>
      <c r="CB26" s="25"/>
      <c r="CC26" s="26"/>
      <c r="CD26" s="25"/>
      <c r="CE26" s="26"/>
      <c r="CF26" s="25"/>
      <c r="CG26" s="26"/>
      <c r="CH26" s="25"/>
      <c r="CI26" s="26"/>
      <c r="CJ26" s="25"/>
      <c r="CK26" s="26"/>
      <c r="CL26" s="25"/>
      <c r="CM26" s="25"/>
      <c r="CP26" s="75">
        <f t="shared" si="0"/>
      </c>
      <c r="CQ26" s="64">
        <f t="shared" si="1"/>
      </c>
      <c r="CR26" s="65">
        <f t="shared" si="2"/>
      </c>
      <c r="CS26" s="66">
        <f t="shared" si="3"/>
      </c>
      <c r="CT26" s="67">
        <f t="shared" si="4"/>
      </c>
      <c r="CU26" s="68">
        <f t="shared" si="5"/>
      </c>
      <c r="CV26" s="69">
        <f t="shared" si="6"/>
      </c>
      <c r="CW26" s="70">
        <f t="shared" si="7"/>
      </c>
      <c r="CX26" s="71">
        <f t="shared" si="8"/>
      </c>
      <c r="CY26" s="72">
        <f t="shared" si="9"/>
      </c>
      <c r="CZ26" s="73">
        <f t="shared" si="10"/>
      </c>
      <c r="DA26" s="74">
        <f t="shared" si="11"/>
      </c>
    </row>
    <row r="27" spans="4:105" ht="12.75">
      <c r="D27" s="23">
        <v>18</v>
      </c>
      <c r="E27" s="24"/>
      <c r="F27" s="24"/>
      <c r="G27" s="25"/>
      <c r="H27" s="25"/>
      <c r="I27" s="25"/>
      <c r="J27" s="25"/>
      <c r="K27" s="25"/>
      <c r="L27" s="25"/>
      <c r="M27" s="26"/>
      <c r="N27" s="25"/>
      <c r="O27" s="26"/>
      <c r="P27" s="25"/>
      <c r="Q27" s="26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H27" s="25"/>
      <c r="AI27" s="26"/>
      <c r="AJ27" s="25"/>
      <c r="AK27" s="26"/>
      <c r="AL27" s="25"/>
      <c r="AM27" s="24"/>
      <c r="AN27" s="24"/>
      <c r="AO27" s="25"/>
      <c r="AP27" s="26"/>
      <c r="AQ27" s="25"/>
      <c r="AR27" s="25"/>
      <c r="AS27" s="25"/>
      <c r="AT27" s="25"/>
      <c r="AU27" s="26"/>
      <c r="AV27" s="25"/>
      <c r="AW27" s="25"/>
      <c r="AX27" s="25"/>
      <c r="AY27" s="24"/>
      <c r="AZ27" s="24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4"/>
      <c r="BV27" s="24"/>
      <c r="BW27" s="24"/>
      <c r="BX27" s="24"/>
      <c r="BY27" s="25"/>
      <c r="BZ27" s="25"/>
      <c r="CA27" s="25"/>
      <c r="CB27" s="25"/>
      <c r="CC27" s="26"/>
      <c r="CD27" s="25"/>
      <c r="CE27" s="26"/>
      <c r="CF27" s="25"/>
      <c r="CG27" s="26"/>
      <c r="CH27" s="25"/>
      <c r="CI27" s="26"/>
      <c r="CJ27" s="25"/>
      <c r="CK27" s="26"/>
      <c r="CL27" s="25"/>
      <c r="CM27" s="25"/>
      <c r="CP27" s="75">
        <f t="shared" si="0"/>
      </c>
      <c r="CQ27" s="64">
        <f t="shared" si="1"/>
      </c>
      <c r="CR27" s="65">
        <f t="shared" si="2"/>
      </c>
      <c r="CS27" s="66">
        <f t="shared" si="3"/>
      </c>
      <c r="CT27" s="67">
        <f t="shared" si="4"/>
      </c>
      <c r="CU27" s="68">
        <f t="shared" si="5"/>
      </c>
      <c r="CV27" s="69">
        <f t="shared" si="6"/>
      </c>
      <c r="CW27" s="70">
        <f t="shared" si="7"/>
      </c>
      <c r="CX27" s="71">
        <f t="shared" si="8"/>
      </c>
      <c r="CY27" s="72">
        <f t="shared" si="9"/>
      </c>
      <c r="CZ27" s="73">
        <f t="shared" si="10"/>
      </c>
      <c r="DA27" s="74">
        <f t="shared" si="11"/>
      </c>
    </row>
    <row r="28" spans="4:105" ht="12.75">
      <c r="D28" s="23">
        <v>19</v>
      </c>
      <c r="E28" s="24"/>
      <c r="F28" s="24"/>
      <c r="G28" s="25"/>
      <c r="H28" s="25"/>
      <c r="I28" s="25"/>
      <c r="J28" s="25"/>
      <c r="K28" s="25"/>
      <c r="L28" s="25"/>
      <c r="M28" s="26"/>
      <c r="N28" s="25"/>
      <c r="O28" s="26"/>
      <c r="P28" s="25"/>
      <c r="Q28" s="26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  <c r="AH28" s="25"/>
      <c r="AI28" s="26"/>
      <c r="AJ28" s="25"/>
      <c r="AK28" s="26"/>
      <c r="AL28" s="25"/>
      <c r="AM28" s="24"/>
      <c r="AN28" s="24"/>
      <c r="AO28" s="25"/>
      <c r="AP28" s="26"/>
      <c r="AQ28" s="25"/>
      <c r="AR28" s="25"/>
      <c r="AS28" s="25"/>
      <c r="AT28" s="25"/>
      <c r="AU28" s="26"/>
      <c r="AV28" s="25"/>
      <c r="AW28" s="25"/>
      <c r="AX28" s="25"/>
      <c r="AY28" s="24"/>
      <c r="AZ28" s="24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4"/>
      <c r="BV28" s="24"/>
      <c r="BW28" s="24"/>
      <c r="BX28" s="24"/>
      <c r="BY28" s="25"/>
      <c r="BZ28" s="25"/>
      <c r="CA28" s="25"/>
      <c r="CB28" s="25"/>
      <c r="CC28" s="26"/>
      <c r="CD28" s="25"/>
      <c r="CE28" s="26"/>
      <c r="CF28" s="25"/>
      <c r="CG28" s="26"/>
      <c r="CH28" s="25"/>
      <c r="CI28" s="26"/>
      <c r="CJ28" s="25"/>
      <c r="CK28" s="26"/>
      <c r="CL28" s="25"/>
      <c r="CM28" s="25"/>
      <c r="CP28" s="75">
        <f t="shared" si="0"/>
      </c>
      <c r="CQ28" s="64">
        <f t="shared" si="1"/>
      </c>
      <c r="CR28" s="65">
        <f t="shared" si="2"/>
      </c>
      <c r="CS28" s="66">
        <f t="shared" si="3"/>
      </c>
      <c r="CT28" s="67">
        <f t="shared" si="4"/>
      </c>
      <c r="CU28" s="68">
        <f t="shared" si="5"/>
      </c>
      <c r="CV28" s="69">
        <f t="shared" si="6"/>
      </c>
      <c r="CW28" s="70">
        <f t="shared" si="7"/>
      </c>
      <c r="CX28" s="71">
        <f t="shared" si="8"/>
      </c>
      <c r="CY28" s="72">
        <f t="shared" si="9"/>
      </c>
      <c r="CZ28" s="73">
        <f t="shared" si="10"/>
      </c>
      <c r="DA28" s="74">
        <f t="shared" si="11"/>
      </c>
    </row>
    <row r="29" spans="4:105" ht="12.75">
      <c r="D29" s="23">
        <v>20</v>
      </c>
      <c r="E29" s="24"/>
      <c r="F29" s="24"/>
      <c r="G29" s="25"/>
      <c r="H29" s="25"/>
      <c r="I29" s="25"/>
      <c r="J29" s="25"/>
      <c r="K29" s="25"/>
      <c r="L29" s="25"/>
      <c r="M29" s="26"/>
      <c r="N29" s="25"/>
      <c r="O29" s="26"/>
      <c r="P29" s="25"/>
      <c r="Q29" s="26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  <c r="AH29" s="25"/>
      <c r="AI29" s="26"/>
      <c r="AJ29" s="25"/>
      <c r="AK29" s="26"/>
      <c r="AL29" s="25"/>
      <c r="AM29" s="24"/>
      <c r="AN29" s="24"/>
      <c r="AO29" s="25"/>
      <c r="AP29" s="26"/>
      <c r="AQ29" s="25"/>
      <c r="AR29" s="25"/>
      <c r="AS29" s="25"/>
      <c r="AT29" s="25"/>
      <c r="AU29" s="26"/>
      <c r="AV29" s="25"/>
      <c r="AW29" s="25"/>
      <c r="AX29" s="25"/>
      <c r="AY29" s="24"/>
      <c r="AZ29" s="24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4"/>
      <c r="BV29" s="24"/>
      <c r="BW29" s="24"/>
      <c r="BX29" s="24"/>
      <c r="BY29" s="25"/>
      <c r="BZ29" s="25"/>
      <c r="CA29" s="25"/>
      <c r="CB29" s="25"/>
      <c r="CC29" s="26"/>
      <c r="CD29" s="25"/>
      <c r="CE29" s="26"/>
      <c r="CF29" s="25"/>
      <c r="CG29" s="26"/>
      <c r="CH29" s="25"/>
      <c r="CI29" s="26"/>
      <c r="CJ29" s="25"/>
      <c r="CK29" s="26"/>
      <c r="CL29" s="25"/>
      <c r="CM29" s="25"/>
      <c r="CP29" s="75">
        <f t="shared" si="0"/>
      </c>
      <c r="CQ29" s="64">
        <f t="shared" si="1"/>
      </c>
      <c r="CR29" s="65">
        <f t="shared" si="2"/>
      </c>
      <c r="CS29" s="66">
        <f t="shared" si="3"/>
      </c>
      <c r="CT29" s="67">
        <f t="shared" si="4"/>
      </c>
      <c r="CU29" s="68">
        <f t="shared" si="5"/>
      </c>
      <c r="CV29" s="69">
        <f t="shared" si="6"/>
      </c>
      <c r="CW29" s="70">
        <f t="shared" si="7"/>
      </c>
      <c r="CX29" s="71">
        <f t="shared" si="8"/>
      </c>
      <c r="CY29" s="72">
        <f t="shared" si="9"/>
      </c>
      <c r="CZ29" s="73">
        <f t="shared" si="10"/>
      </c>
      <c r="DA29" s="74">
        <f t="shared" si="11"/>
      </c>
    </row>
    <row r="30" spans="4:105" ht="12.75">
      <c r="D30" s="23">
        <v>21</v>
      </c>
      <c r="E30" s="24"/>
      <c r="F30" s="24"/>
      <c r="G30" s="25"/>
      <c r="H30" s="25"/>
      <c r="I30" s="25"/>
      <c r="J30" s="25"/>
      <c r="K30" s="25"/>
      <c r="L30" s="25"/>
      <c r="M30" s="26"/>
      <c r="N30" s="25"/>
      <c r="O30" s="26"/>
      <c r="P30" s="25"/>
      <c r="Q30" s="26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  <c r="AH30" s="25"/>
      <c r="AI30" s="26"/>
      <c r="AJ30" s="25"/>
      <c r="AK30" s="26"/>
      <c r="AL30" s="25"/>
      <c r="AM30" s="24"/>
      <c r="AN30" s="24"/>
      <c r="AO30" s="25"/>
      <c r="AP30" s="26"/>
      <c r="AQ30" s="25"/>
      <c r="AR30" s="25"/>
      <c r="AS30" s="25"/>
      <c r="AT30" s="25"/>
      <c r="AU30" s="26"/>
      <c r="AV30" s="25"/>
      <c r="AW30" s="25"/>
      <c r="AX30" s="25"/>
      <c r="AY30" s="24"/>
      <c r="AZ30" s="24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4"/>
      <c r="BV30" s="24"/>
      <c r="BW30" s="24"/>
      <c r="BX30" s="24"/>
      <c r="BY30" s="25"/>
      <c r="BZ30" s="25"/>
      <c r="CA30" s="25"/>
      <c r="CB30" s="25"/>
      <c r="CC30" s="26"/>
      <c r="CD30" s="25"/>
      <c r="CE30" s="26"/>
      <c r="CF30" s="25"/>
      <c r="CG30" s="26"/>
      <c r="CH30" s="25"/>
      <c r="CI30" s="26"/>
      <c r="CJ30" s="25"/>
      <c r="CK30" s="26"/>
      <c r="CL30" s="25"/>
      <c r="CM30" s="25"/>
      <c r="CP30" s="75">
        <f t="shared" si="0"/>
      </c>
      <c r="CQ30" s="64">
        <f t="shared" si="1"/>
      </c>
      <c r="CR30" s="65">
        <f t="shared" si="2"/>
      </c>
      <c r="CS30" s="66">
        <f t="shared" si="3"/>
      </c>
      <c r="CT30" s="67">
        <f t="shared" si="4"/>
      </c>
      <c r="CU30" s="68">
        <f t="shared" si="5"/>
      </c>
      <c r="CV30" s="69">
        <f t="shared" si="6"/>
      </c>
      <c r="CW30" s="70">
        <f t="shared" si="7"/>
      </c>
      <c r="CX30" s="71">
        <f t="shared" si="8"/>
      </c>
      <c r="CY30" s="72">
        <f t="shared" si="9"/>
      </c>
      <c r="CZ30" s="73">
        <f t="shared" si="10"/>
      </c>
      <c r="DA30" s="74">
        <f t="shared" si="11"/>
      </c>
    </row>
    <row r="31" spans="4:105" ht="12.75">
      <c r="D31" s="23">
        <v>22</v>
      </c>
      <c r="E31" s="24"/>
      <c r="F31" s="24"/>
      <c r="G31" s="25"/>
      <c r="H31" s="25"/>
      <c r="I31" s="25"/>
      <c r="J31" s="25"/>
      <c r="K31" s="25"/>
      <c r="L31" s="25"/>
      <c r="M31" s="26"/>
      <c r="N31" s="25"/>
      <c r="O31" s="26"/>
      <c r="P31" s="25"/>
      <c r="Q31" s="26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  <c r="AH31" s="25"/>
      <c r="AI31" s="26"/>
      <c r="AJ31" s="25"/>
      <c r="AK31" s="26"/>
      <c r="AL31" s="25"/>
      <c r="AM31" s="24"/>
      <c r="AN31" s="24"/>
      <c r="AO31" s="25"/>
      <c r="AP31" s="26"/>
      <c r="AQ31" s="25"/>
      <c r="AR31" s="25"/>
      <c r="AS31" s="25"/>
      <c r="AT31" s="25"/>
      <c r="AU31" s="26"/>
      <c r="AV31" s="25"/>
      <c r="AW31" s="25"/>
      <c r="AX31" s="25"/>
      <c r="AY31" s="24"/>
      <c r="AZ31" s="24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4"/>
      <c r="BV31" s="24"/>
      <c r="BW31" s="24"/>
      <c r="BX31" s="24"/>
      <c r="BY31" s="25"/>
      <c r="BZ31" s="25"/>
      <c r="CA31" s="25"/>
      <c r="CB31" s="25"/>
      <c r="CC31" s="26"/>
      <c r="CD31" s="25"/>
      <c r="CE31" s="26"/>
      <c r="CF31" s="25"/>
      <c r="CG31" s="26"/>
      <c r="CH31" s="25"/>
      <c r="CI31" s="26"/>
      <c r="CJ31" s="25"/>
      <c r="CK31" s="26"/>
      <c r="CL31" s="25"/>
      <c r="CM31" s="25"/>
      <c r="CP31" s="75">
        <f t="shared" si="0"/>
      </c>
      <c r="CQ31" s="64">
        <f t="shared" si="1"/>
      </c>
      <c r="CR31" s="65">
        <f t="shared" si="2"/>
      </c>
      <c r="CS31" s="66">
        <f t="shared" si="3"/>
      </c>
      <c r="CT31" s="67">
        <f t="shared" si="4"/>
      </c>
      <c r="CU31" s="68">
        <f t="shared" si="5"/>
      </c>
      <c r="CV31" s="69">
        <f t="shared" si="6"/>
      </c>
      <c r="CW31" s="70">
        <f t="shared" si="7"/>
      </c>
      <c r="CX31" s="71">
        <f t="shared" si="8"/>
      </c>
      <c r="CY31" s="72">
        <f t="shared" si="9"/>
      </c>
      <c r="CZ31" s="73">
        <f t="shared" si="10"/>
      </c>
      <c r="DA31" s="74">
        <f t="shared" si="11"/>
      </c>
    </row>
    <row r="32" spans="4:105" ht="12.75">
      <c r="D32" s="23">
        <v>23</v>
      </c>
      <c r="E32" s="24"/>
      <c r="F32" s="24"/>
      <c r="G32" s="25"/>
      <c r="H32" s="25"/>
      <c r="I32" s="25"/>
      <c r="J32" s="25"/>
      <c r="K32" s="25"/>
      <c r="L32" s="25"/>
      <c r="M32" s="26"/>
      <c r="N32" s="25"/>
      <c r="O32" s="26"/>
      <c r="P32" s="25"/>
      <c r="Q32" s="26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  <c r="AH32" s="25"/>
      <c r="AI32" s="26"/>
      <c r="AJ32" s="25"/>
      <c r="AK32" s="26"/>
      <c r="AL32" s="25"/>
      <c r="AM32" s="24"/>
      <c r="AN32" s="24"/>
      <c r="AO32" s="25"/>
      <c r="AP32" s="26"/>
      <c r="AQ32" s="25"/>
      <c r="AR32" s="25"/>
      <c r="AS32" s="25"/>
      <c r="AT32" s="25"/>
      <c r="AU32" s="26"/>
      <c r="AV32" s="25"/>
      <c r="AW32" s="25"/>
      <c r="AX32" s="25"/>
      <c r="AY32" s="24"/>
      <c r="AZ32" s="24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4"/>
      <c r="BV32" s="24"/>
      <c r="BW32" s="24"/>
      <c r="BX32" s="24"/>
      <c r="BY32" s="25"/>
      <c r="BZ32" s="25"/>
      <c r="CA32" s="25"/>
      <c r="CB32" s="25"/>
      <c r="CC32" s="26"/>
      <c r="CD32" s="25"/>
      <c r="CE32" s="26"/>
      <c r="CF32" s="25"/>
      <c r="CG32" s="26"/>
      <c r="CH32" s="25"/>
      <c r="CI32" s="26"/>
      <c r="CJ32" s="25"/>
      <c r="CK32" s="26"/>
      <c r="CL32" s="25"/>
      <c r="CM32" s="25"/>
      <c r="CP32" s="75">
        <f t="shared" si="0"/>
      </c>
      <c r="CQ32" s="64">
        <f t="shared" si="1"/>
      </c>
      <c r="CR32" s="65">
        <f t="shared" si="2"/>
      </c>
      <c r="CS32" s="66">
        <f t="shared" si="3"/>
      </c>
      <c r="CT32" s="67">
        <f t="shared" si="4"/>
      </c>
      <c r="CU32" s="68">
        <f t="shared" si="5"/>
      </c>
      <c r="CV32" s="69">
        <f t="shared" si="6"/>
      </c>
      <c r="CW32" s="70">
        <f t="shared" si="7"/>
      </c>
      <c r="CX32" s="71">
        <f t="shared" si="8"/>
      </c>
      <c r="CY32" s="72">
        <f t="shared" si="9"/>
      </c>
      <c r="CZ32" s="73">
        <f t="shared" si="10"/>
      </c>
      <c r="DA32" s="74">
        <f t="shared" si="11"/>
      </c>
    </row>
    <row r="33" spans="4:105" ht="12.75">
      <c r="D33" s="23">
        <v>24</v>
      </c>
      <c r="E33" s="24"/>
      <c r="F33" s="24"/>
      <c r="G33" s="25"/>
      <c r="H33" s="25"/>
      <c r="I33" s="25"/>
      <c r="J33" s="25"/>
      <c r="K33" s="25"/>
      <c r="L33" s="25"/>
      <c r="M33" s="26"/>
      <c r="N33" s="25"/>
      <c r="O33" s="26"/>
      <c r="P33" s="25"/>
      <c r="Q33" s="26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6"/>
      <c r="AH33" s="25"/>
      <c r="AI33" s="26"/>
      <c r="AJ33" s="25"/>
      <c r="AK33" s="26"/>
      <c r="AL33" s="25"/>
      <c r="AM33" s="24"/>
      <c r="AN33" s="24"/>
      <c r="AO33" s="25"/>
      <c r="AP33" s="26"/>
      <c r="AQ33" s="25"/>
      <c r="AR33" s="25"/>
      <c r="AS33" s="25"/>
      <c r="AT33" s="25"/>
      <c r="AU33" s="26"/>
      <c r="AV33" s="25"/>
      <c r="AW33" s="25"/>
      <c r="AX33" s="25"/>
      <c r="AY33" s="24"/>
      <c r="AZ33" s="24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4"/>
      <c r="BV33" s="24"/>
      <c r="BW33" s="24"/>
      <c r="BX33" s="24"/>
      <c r="BY33" s="25"/>
      <c r="BZ33" s="25"/>
      <c r="CA33" s="25"/>
      <c r="CB33" s="25"/>
      <c r="CC33" s="26"/>
      <c r="CD33" s="25"/>
      <c r="CE33" s="26"/>
      <c r="CF33" s="25"/>
      <c r="CG33" s="26"/>
      <c r="CH33" s="25"/>
      <c r="CI33" s="26"/>
      <c r="CJ33" s="25"/>
      <c r="CK33" s="26"/>
      <c r="CL33" s="25"/>
      <c r="CM33" s="25"/>
      <c r="CP33" s="75">
        <f t="shared" si="0"/>
      </c>
      <c r="CQ33" s="64">
        <f t="shared" si="1"/>
      </c>
      <c r="CR33" s="65">
        <f t="shared" si="2"/>
      </c>
      <c r="CS33" s="66">
        <f t="shared" si="3"/>
      </c>
      <c r="CT33" s="67">
        <f t="shared" si="4"/>
      </c>
      <c r="CU33" s="68">
        <f t="shared" si="5"/>
      </c>
      <c r="CV33" s="69">
        <f t="shared" si="6"/>
      </c>
      <c r="CW33" s="70">
        <f t="shared" si="7"/>
      </c>
      <c r="CX33" s="71">
        <f t="shared" si="8"/>
      </c>
      <c r="CY33" s="72">
        <f t="shared" si="9"/>
      </c>
      <c r="CZ33" s="73">
        <f t="shared" si="10"/>
      </c>
      <c r="DA33" s="74">
        <f t="shared" si="11"/>
      </c>
    </row>
    <row r="34" spans="4:105" ht="12.75">
      <c r="D34" s="23">
        <v>25</v>
      </c>
      <c r="E34" s="24"/>
      <c r="F34" s="24"/>
      <c r="G34" s="25"/>
      <c r="H34" s="25"/>
      <c r="I34" s="25"/>
      <c r="J34" s="25"/>
      <c r="K34" s="25"/>
      <c r="L34" s="25"/>
      <c r="M34" s="26"/>
      <c r="N34" s="25"/>
      <c r="O34" s="26"/>
      <c r="P34" s="25"/>
      <c r="Q34" s="26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/>
      <c r="AH34" s="25"/>
      <c r="AI34" s="26"/>
      <c r="AJ34" s="25"/>
      <c r="AK34" s="26"/>
      <c r="AL34" s="25"/>
      <c r="AM34" s="24"/>
      <c r="AN34" s="24"/>
      <c r="AO34" s="25"/>
      <c r="AP34" s="26"/>
      <c r="AQ34" s="25"/>
      <c r="AR34" s="25"/>
      <c r="AS34" s="25"/>
      <c r="AT34" s="25"/>
      <c r="AU34" s="26"/>
      <c r="AV34" s="25"/>
      <c r="AW34" s="25"/>
      <c r="AX34" s="25"/>
      <c r="AY34" s="24"/>
      <c r="AZ34" s="24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4"/>
      <c r="BV34" s="24"/>
      <c r="BW34" s="24"/>
      <c r="BX34" s="24"/>
      <c r="BY34" s="25"/>
      <c r="BZ34" s="25"/>
      <c r="CA34" s="25"/>
      <c r="CB34" s="25"/>
      <c r="CC34" s="26"/>
      <c r="CD34" s="25"/>
      <c r="CE34" s="26"/>
      <c r="CF34" s="25"/>
      <c r="CG34" s="26"/>
      <c r="CH34" s="25"/>
      <c r="CI34" s="26"/>
      <c r="CJ34" s="25"/>
      <c r="CK34" s="26"/>
      <c r="CL34" s="25"/>
      <c r="CM34" s="25"/>
      <c r="CP34" s="75">
        <f t="shared" si="0"/>
      </c>
      <c r="CQ34" s="64">
        <f t="shared" si="1"/>
      </c>
      <c r="CR34" s="65">
        <f t="shared" si="2"/>
      </c>
      <c r="CS34" s="66">
        <f t="shared" si="3"/>
      </c>
      <c r="CT34" s="67">
        <f t="shared" si="4"/>
      </c>
      <c r="CU34" s="68">
        <f t="shared" si="5"/>
      </c>
      <c r="CV34" s="69">
        <f t="shared" si="6"/>
      </c>
      <c r="CW34" s="70">
        <f t="shared" si="7"/>
      </c>
      <c r="CX34" s="71">
        <f t="shared" si="8"/>
      </c>
      <c r="CY34" s="72">
        <f t="shared" si="9"/>
      </c>
      <c r="CZ34" s="73">
        <f t="shared" si="10"/>
      </c>
      <c r="DA34" s="74">
        <f t="shared" si="11"/>
      </c>
    </row>
    <row r="35" spans="4:105" ht="12.75">
      <c r="D35" s="23">
        <v>26</v>
      </c>
      <c r="E35" s="24"/>
      <c r="F35" s="24"/>
      <c r="G35" s="25"/>
      <c r="H35" s="25"/>
      <c r="I35" s="25"/>
      <c r="J35" s="25"/>
      <c r="K35" s="25"/>
      <c r="L35" s="25"/>
      <c r="M35" s="26"/>
      <c r="N35" s="25"/>
      <c r="O35" s="26"/>
      <c r="P35" s="25"/>
      <c r="Q35" s="26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25"/>
      <c r="AI35" s="26"/>
      <c r="AJ35" s="25"/>
      <c r="AK35" s="26"/>
      <c r="AL35" s="25"/>
      <c r="AM35" s="24"/>
      <c r="AN35" s="24"/>
      <c r="AO35" s="25"/>
      <c r="AP35" s="26"/>
      <c r="AQ35" s="25"/>
      <c r="AR35" s="25"/>
      <c r="AS35" s="25"/>
      <c r="AT35" s="25"/>
      <c r="AU35" s="26"/>
      <c r="AV35" s="25"/>
      <c r="AW35" s="25"/>
      <c r="AX35" s="25"/>
      <c r="AY35" s="24"/>
      <c r="AZ35" s="24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4"/>
      <c r="BV35" s="24"/>
      <c r="BW35" s="24"/>
      <c r="BX35" s="24"/>
      <c r="BY35" s="25"/>
      <c r="BZ35" s="25"/>
      <c r="CA35" s="25"/>
      <c r="CB35" s="25"/>
      <c r="CC35" s="26"/>
      <c r="CD35" s="25"/>
      <c r="CE35" s="26"/>
      <c r="CF35" s="25"/>
      <c r="CG35" s="26"/>
      <c r="CH35" s="25"/>
      <c r="CI35" s="26"/>
      <c r="CJ35" s="25"/>
      <c r="CK35" s="26"/>
      <c r="CL35" s="25"/>
      <c r="CM35" s="25"/>
      <c r="CP35" s="75">
        <f t="shared" si="0"/>
      </c>
      <c r="CQ35" s="64">
        <f t="shared" si="1"/>
      </c>
      <c r="CR35" s="65">
        <f t="shared" si="2"/>
      </c>
      <c r="CS35" s="66">
        <f t="shared" si="3"/>
      </c>
      <c r="CT35" s="67">
        <f t="shared" si="4"/>
      </c>
      <c r="CU35" s="68">
        <f t="shared" si="5"/>
      </c>
      <c r="CV35" s="69">
        <f t="shared" si="6"/>
      </c>
      <c r="CW35" s="70">
        <f t="shared" si="7"/>
      </c>
      <c r="CX35" s="71">
        <f t="shared" si="8"/>
      </c>
      <c r="CY35" s="72">
        <f t="shared" si="9"/>
      </c>
      <c r="CZ35" s="73">
        <f t="shared" si="10"/>
      </c>
      <c r="DA35" s="74">
        <f t="shared" si="11"/>
      </c>
    </row>
    <row r="36" spans="4:105" ht="12.75">
      <c r="D36" s="23">
        <v>27</v>
      </c>
      <c r="E36" s="24"/>
      <c r="F36" s="24"/>
      <c r="G36" s="25"/>
      <c r="H36" s="25"/>
      <c r="I36" s="25"/>
      <c r="J36" s="25"/>
      <c r="K36" s="25"/>
      <c r="L36" s="25"/>
      <c r="M36" s="26"/>
      <c r="N36" s="25"/>
      <c r="O36" s="26"/>
      <c r="P36" s="25"/>
      <c r="Q36" s="26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6"/>
      <c r="AH36" s="25"/>
      <c r="AI36" s="26"/>
      <c r="AJ36" s="25"/>
      <c r="AK36" s="26"/>
      <c r="AL36" s="25"/>
      <c r="AM36" s="24"/>
      <c r="AN36" s="24"/>
      <c r="AO36" s="25"/>
      <c r="AP36" s="26"/>
      <c r="AQ36" s="25"/>
      <c r="AR36" s="25"/>
      <c r="AS36" s="25"/>
      <c r="AT36" s="25"/>
      <c r="AU36" s="26"/>
      <c r="AV36" s="25"/>
      <c r="AW36" s="25"/>
      <c r="AX36" s="25"/>
      <c r="AY36" s="24"/>
      <c r="AZ36" s="24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4"/>
      <c r="BV36" s="24"/>
      <c r="BW36" s="24"/>
      <c r="BX36" s="24"/>
      <c r="BY36" s="25"/>
      <c r="BZ36" s="25"/>
      <c r="CA36" s="25"/>
      <c r="CB36" s="25"/>
      <c r="CC36" s="26"/>
      <c r="CD36" s="25"/>
      <c r="CE36" s="26"/>
      <c r="CF36" s="25"/>
      <c r="CG36" s="26"/>
      <c r="CH36" s="25"/>
      <c r="CI36" s="26"/>
      <c r="CJ36" s="25"/>
      <c r="CK36" s="26"/>
      <c r="CL36" s="25"/>
      <c r="CM36" s="25"/>
      <c r="CP36" s="75">
        <f t="shared" si="0"/>
      </c>
      <c r="CQ36" s="64">
        <f t="shared" si="1"/>
      </c>
      <c r="CR36" s="65">
        <f t="shared" si="2"/>
      </c>
      <c r="CS36" s="66">
        <f t="shared" si="3"/>
      </c>
      <c r="CT36" s="67">
        <f t="shared" si="4"/>
      </c>
      <c r="CU36" s="68">
        <f t="shared" si="5"/>
      </c>
      <c r="CV36" s="69">
        <f t="shared" si="6"/>
      </c>
      <c r="CW36" s="70">
        <f t="shared" si="7"/>
      </c>
      <c r="CX36" s="71">
        <f t="shared" si="8"/>
      </c>
      <c r="CY36" s="72">
        <f t="shared" si="9"/>
      </c>
      <c r="CZ36" s="73">
        <f t="shared" si="10"/>
      </c>
      <c r="DA36" s="74">
        <f t="shared" si="11"/>
      </c>
    </row>
    <row r="37" spans="4:105" ht="12.75">
      <c r="D37" s="23">
        <v>28</v>
      </c>
      <c r="E37" s="24"/>
      <c r="F37" s="24"/>
      <c r="G37" s="25"/>
      <c r="H37" s="25"/>
      <c r="I37" s="25"/>
      <c r="J37" s="25"/>
      <c r="K37" s="25"/>
      <c r="L37" s="25"/>
      <c r="M37" s="26"/>
      <c r="N37" s="25"/>
      <c r="O37" s="26"/>
      <c r="P37" s="25"/>
      <c r="Q37" s="26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  <c r="AH37" s="25"/>
      <c r="AI37" s="26"/>
      <c r="AJ37" s="25"/>
      <c r="AK37" s="26"/>
      <c r="AL37" s="25"/>
      <c r="AM37" s="24"/>
      <c r="AN37" s="24"/>
      <c r="AO37" s="25"/>
      <c r="AP37" s="26"/>
      <c r="AQ37" s="25"/>
      <c r="AR37" s="25"/>
      <c r="AS37" s="25"/>
      <c r="AT37" s="25"/>
      <c r="AU37" s="26"/>
      <c r="AV37" s="25"/>
      <c r="AW37" s="25"/>
      <c r="AX37" s="25"/>
      <c r="AY37" s="24"/>
      <c r="AZ37" s="24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4"/>
      <c r="BV37" s="24"/>
      <c r="BW37" s="24"/>
      <c r="BX37" s="24"/>
      <c r="BY37" s="25"/>
      <c r="BZ37" s="25"/>
      <c r="CA37" s="25"/>
      <c r="CB37" s="25"/>
      <c r="CC37" s="26"/>
      <c r="CD37" s="25"/>
      <c r="CE37" s="26"/>
      <c r="CF37" s="25"/>
      <c r="CG37" s="26"/>
      <c r="CH37" s="25"/>
      <c r="CI37" s="26"/>
      <c r="CJ37" s="25"/>
      <c r="CK37" s="26"/>
      <c r="CL37" s="25"/>
      <c r="CM37" s="25"/>
      <c r="CP37" s="75">
        <f t="shared" si="0"/>
      </c>
      <c r="CQ37" s="64">
        <f t="shared" si="1"/>
      </c>
      <c r="CR37" s="65">
        <f t="shared" si="2"/>
      </c>
      <c r="CS37" s="66">
        <f t="shared" si="3"/>
      </c>
      <c r="CT37" s="67">
        <f t="shared" si="4"/>
      </c>
      <c r="CU37" s="68">
        <f t="shared" si="5"/>
      </c>
      <c r="CV37" s="69">
        <f t="shared" si="6"/>
      </c>
      <c r="CW37" s="70">
        <f t="shared" si="7"/>
      </c>
      <c r="CX37" s="71">
        <f t="shared" si="8"/>
      </c>
      <c r="CY37" s="72">
        <f t="shared" si="9"/>
      </c>
      <c r="CZ37" s="73">
        <f t="shared" si="10"/>
      </c>
      <c r="DA37" s="74">
        <f t="shared" si="11"/>
      </c>
    </row>
    <row r="38" spans="4:105" ht="12.75">
      <c r="D38" s="23">
        <v>29</v>
      </c>
      <c r="E38" s="24"/>
      <c r="F38" s="24"/>
      <c r="G38" s="25"/>
      <c r="H38" s="25"/>
      <c r="I38" s="25"/>
      <c r="J38" s="25"/>
      <c r="K38" s="25"/>
      <c r="L38" s="25"/>
      <c r="M38" s="26"/>
      <c r="N38" s="25"/>
      <c r="O38" s="26"/>
      <c r="P38" s="25"/>
      <c r="Q38" s="26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6"/>
      <c r="AH38" s="25"/>
      <c r="AI38" s="26"/>
      <c r="AJ38" s="25"/>
      <c r="AK38" s="26"/>
      <c r="AL38" s="25"/>
      <c r="AM38" s="24"/>
      <c r="AN38" s="24"/>
      <c r="AO38" s="25"/>
      <c r="AP38" s="26"/>
      <c r="AQ38" s="25"/>
      <c r="AR38" s="25"/>
      <c r="AS38" s="25"/>
      <c r="AT38" s="25"/>
      <c r="AU38" s="26"/>
      <c r="AV38" s="25"/>
      <c r="AW38" s="25"/>
      <c r="AX38" s="25"/>
      <c r="AY38" s="24"/>
      <c r="AZ38" s="24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4"/>
      <c r="BV38" s="24"/>
      <c r="BW38" s="24"/>
      <c r="BX38" s="24"/>
      <c r="BY38" s="25"/>
      <c r="BZ38" s="25"/>
      <c r="CA38" s="25"/>
      <c r="CB38" s="25"/>
      <c r="CC38" s="26"/>
      <c r="CD38" s="25"/>
      <c r="CE38" s="26"/>
      <c r="CF38" s="25"/>
      <c r="CG38" s="26"/>
      <c r="CH38" s="25"/>
      <c r="CI38" s="26"/>
      <c r="CJ38" s="25"/>
      <c r="CK38" s="26"/>
      <c r="CL38" s="25"/>
      <c r="CM38" s="25"/>
      <c r="CP38" s="75">
        <f t="shared" si="0"/>
      </c>
      <c r="CQ38" s="64">
        <f t="shared" si="1"/>
      </c>
      <c r="CR38" s="65">
        <f t="shared" si="2"/>
      </c>
      <c r="CS38" s="66">
        <f t="shared" si="3"/>
      </c>
      <c r="CT38" s="67">
        <f t="shared" si="4"/>
      </c>
      <c r="CU38" s="68">
        <f t="shared" si="5"/>
      </c>
      <c r="CV38" s="69">
        <f t="shared" si="6"/>
      </c>
      <c r="CW38" s="70">
        <f t="shared" si="7"/>
      </c>
      <c r="CX38" s="71">
        <f t="shared" si="8"/>
      </c>
      <c r="CY38" s="72">
        <f t="shared" si="9"/>
      </c>
      <c r="CZ38" s="73">
        <f t="shared" si="10"/>
      </c>
      <c r="DA38" s="74">
        <f t="shared" si="11"/>
      </c>
    </row>
    <row r="39" spans="4:105" ht="12.75">
      <c r="D39" s="23">
        <v>30</v>
      </c>
      <c r="E39" s="24"/>
      <c r="F39" s="24"/>
      <c r="G39" s="25"/>
      <c r="H39" s="25"/>
      <c r="I39" s="25"/>
      <c r="J39" s="25"/>
      <c r="K39" s="25"/>
      <c r="L39" s="25"/>
      <c r="M39" s="26"/>
      <c r="N39" s="25"/>
      <c r="O39" s="26"/>
      <c r="P39" s="25"/>
      <c r="Q39" s="26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6"/>
      <c r="AH39" s="25"/>
      <c r="AI39" s="26"/>
      <c r="AJ39" s="25"/>
      <c r="AK39" s="26"/>
      <c r="AL39" s="25"/>
      <c r="AM39" s="24"/>
      <c r="AN39" s="24"/>
      <c r="AO39" s="25"/>
      <c r="AP39" s="26"/>
      <c r="AQ39" s="25"/>
      <c r="AR39" s="25"/>
      <c r="AS39" s="25"/>
      <c r="AT39" s="25"/>
      <c r="AU39" s="26"/>
      <c r="AV39" s="25"/>
      <c r="AW39" s="25"/>
      <c r="AX39" s="25"/>
      <c r="AY39" s="24"/>
      <c r="AZ39" s="24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4"/>
      <c r="BV39" s="24"/>
      <c r="BW39" s="24"/>
      <c r="BX39" s="24"/>
      <c r="BY39" s="25"/>
      <c r="BZ39" s="25"/>
      <c r="CA39" s="25"/>
      <c r="CB39" s="25"/>
      <c r="CC39" s="26"/>
      <c r="CD39" s="25"/>
      <c r="CE39" s="26"/>
      <c r="CF39" s="25"/>
      <c r="CG39" s="26"/>
      <c r="CH39" s="25"/>
      <c r="CI39" s="26"/>
      <c r="CJ39" s="25"/>
      <c r="CK39" s="26"/>
      <c r="CL39" s="25"/>
      <c r="CM39" s="25"/>
      <c r="CP39" s="75">
        <f t="shared" si="0"/>
      </c>
      <c r="CQ39" s="64">
        <f t="shared" si="1"/>
      </c>
      <c r="CR39" s="65">
        <f t="shared" si="2"/>
      </c>
      <c r="CS39" s="66">
        <f t="shared" si="3"/>
      </c>
      <c r="CT39" s="67">
        <f t="shared" si="4"/>
      </c>
      <c r="CU39" s="68">
        <f t="shared" si="5"/>
      </c>
      <c r="CV39" s="69">
        <f t="shared" si="6"/>
      </c>
      <c r="CW39" s="70">
        <f t="shared" si="7"/>
      </c>
      <c r="CX39" s="71">
        <f t="shared" si="8"/>
      </c>
      <c r="CY39" s="72">
        <f t="shared" si="9"/>
      </c>
      <c r="CZ39" s="73">
        <f t="shared" si="10"/>
      </c>
      <c r="DA39" s="74">
        <f t="shared" si="11"/>
      </c>
    </row>
    <row r="40" spans="4:105" ht="12.75">
      <c r="D40" s="23">
        <v>31</v>
      </c>
      <c r="E40" s="24"/>
      <c r="F40" s="24"/>
      <c r="G40" s="25"/>
      <c r="H40" s="25"/>
      <c r="I40" s="25"/>
      <c r="J40" s="25"/>
      <c r="K40" s="25"/>
      <c r="L40" s="25"/>
      <c r="M40" s="26"/>
      <c r="N40" s="25"/>
      <c r="O40" s="26"/>
      <c r="P40" s="25"/>
      <c r="Q40" s="26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6"/>
      <c r="AH40" s="25"/>
      <c r="AI40" s="26"/>
      <c r="AJ40" s="25"/>
      <c r="AK40" s="26"/>
      <c r="AL40" s="25"/>
      <c r="AM40" s="24"/>
      <c r="AN40" s="24"/>
      <c r="AO40" s="25"/>
      <c r="AP40" s="26"/>
      <c r="AQ40" s="25"/>
      <c r="AR40" s="25"/>
      <c r="AS40" s="25"/>
      <c r="AT40" s="25"/>
      <c r="AU40" s="26"/>
      <c r="AV40" s="25"/>
      <c r="AW40" s="25"/>
      <c r="AX40" s="25"/>
      <c r="AY40" s="24"/>
      <c r="AZ40" s="24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4"/>
      <c r="BV40" s="24"/>
      <c r="BW40" s="24"/>
      <c r="BX40" s="24"/>
      <c r="BY40" s="25"/>
      <c r="BZ40" s="25"/>
      <c r="CA40" s="25"/>
      <c r="CB40" s="25"/>
      <c r="CC40" s="26"/>
      <c r="CD40" s="25"/>
      <c r="CE40" s="26"/>
      <c r="CF40" s="25"/>
      <c r="CG40" s="26"/>
      <c r="CH40" s="25"/>
      <c r="CI40" s="26"/>
      <c r="CJ40" s="25"/>
      <c r="CK40" s="26"/>
      <c r="CL40" s="25"/>
      <c r="CM40" s="25"/>
      <c r="CP40" s="75">
        <f t="shared" si="0"/>
      </c>
      <c r="CQ40" s="64">
        <f t="shared" si="1"/>
      </c>
      <c r="CR40" s="65">
        <f t="shared" si="2"/>
      </c>
      <c r="CS40" s="66">
        <f t="shared" si="3"/>
      </c>
      <c r="CT40" s="67">
        <f t="shared" si="4"/>
      </c>
      <c r="CU40" s="68">
        <f t="shared" si="5"/>
      </c>
      <c r="CV40" s="69">
        <f t="shared" si="6"/>
      </c>
      <c r="CW40" s="70">
        <f t="shared" si="7"/>
      </c>
      <c r="CX40" s="71">
        <f t="shared" si="8"/>
      </c>
      <c r="CY40" s="72">
        <f t="shared" si="9"/>
      </c>
      <c r="CZ40" s="73">
        <f t="shared" si="10"/>
      </c>
      <c r="DA40" s="74">
        <f t="shared" si="11"/>
      </c>
    </row>
    <row r="41" spans="4:105" ht="12.75">
      <c r="D41" s="23">
        <v>32</v>
      </c>
      <c r="E41" s="24"/>
      <c r="F41" s="24"/>
      <c r="G41" s="25"/>
      <c r="H41" s="25"/>
      <c r="I41" s="25"/>
      <c r="J41" s="25"/>
      <c r="K41" s="25"/>
      <c r="L41" s="25"/>
      <c r="M41" s="26"/>
      <c r="N41" s="25"/>
      <c r="O41" s="26"/>
      <c r="P41" s="25"/>
      <c r="Q41" s="26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6"/>
      <c r="AH41" s="25"/>
      <c r="AI41" s="26"/>
      <c r="AJ41" s="25"/>
      <c r="AK41" s="26"/>
      <c r="AL41" s="25"/>
      <c r="AM41" s="24"/>
      <c r="AN41" s="24"/>
      <c r="AO41" s="25"/>
      <c r="AP41" s="26"/>
      <c r="AQ41" s="25"/>
      <c r="AR41" s="25"/>
      <c r="AS41" s="25"/>
      <c r="AT41" s="25"/>
      <c r="AU41" s="26"/>
      <c r="AV41" s="25"/>
      <c r="AW41" s="25"/>
      <c r="AX41" s="25"/>
      <c r="AY41" s="24"/>
      <c r="AZ41" s="24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4"/>
      <c r="BV41" s="24"/>
      <c r="BW41" s="24"/>
      <c r="BX41" s="24"/>
      <c r="BY41" s="25"/>
      <c r="BZ41" s="25"/>
      <c r="CA41" s="25"/>
      <c r="CB41" s="25"/>
      <c r="CC41" s="26"/>
      <c r="CD41" s="25"/>
      <c r="CE41" s="26"/>
      <c r="CF41" s="25"/>
      <c r="CG41" s="26"/>
      <c r="CH41" s="25"/>
      <c r="CI41" s="26"/>
      <c r="CJ41" s="25"/>
      <c r="CK41" s="26"/>
      <c r="CL41" s="25"/>
      <c r="CM41" s="25"/>
      <c r="CP41" s="75">
        <f t="shared" si="0"/>
      </c>
      <c r="CQ41" s="64">
        <f t="shared" si="1"/>
      </c>
      <c r="CR41" s="65">
        <f t="shared" si="2"/>
      </c>
      <c r="CS41" s="66">
        <f t="shared" si="3"/>
      </c>
      <c r="CT41" s="67">
        <f t="shared" si="4"/>
      </c>
      <c r="CU41" s="68">
        <f t="shared" si="5"/>
      </c>
      <c r="CV41" s="69">
        <f t="shared" si="6"/>
      </c>
      <c r="CW41" s="70">
        <f t="shared" si="7"/>
      </c>
      <c r="CX41" s="71">
        <f t="shared" si="8"/>
      </c>
      <c r="CY41" s="72">
        <f t="shared" si="9"/>
      </c>
      <c r="CZ41" s="73">
        <f t="shared" si="10"/>
      </c>
      <c r="DA41" s="74">
        <f t="shared" si="11"/>
      </c>
    </row>
    <row r="42" spans="4:105" ht="12.75">
      <c r="D42" s="23">
        <v>33</v>
      </c>
      <c r="E42" s="24"/>
      <c r="F42" s="24"/>
      <c r="G42" s="25"/>
      <c r="H42" s="25"/>
      <c r="I42" s="25"/>
      <c r="J42" s="25"/>
      <c r="K42" s="25"/>
      <c r="L42" s="25"/>
      <c r="M42" s="26"/>
      <c r="N42" s="25"/>
      <c r="O42" s="26"/>
      <c r="P42" s="25"/>
      <c r="Q42" s="26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6"/>
      <c r="AH42" s="25"/>
      <c r="AI42" s="26"/>
      <c r="AJ42" s="25"/>
      <c r="AK42" s="26"/>
      <c r="AL42" s="25"/>
      <c r="AM42" s="24"/>
      <c r="AN42" s="24"/>
      <c r="AO42" s="25"/>
      <c r="AP42" s="26"/>
      <c r="AQ42" s="25"/>
      <c r="AR42" s="25"/>
      <c r="AS42" s="25"/>
      <c r="AT42" s="25"/>
      <c r="AU42" s="26"/>
      <c r="AV42" s="25"/>
      <c r="AW42" s="25"/>
      <c r="AX42" s="25"/>
      <c r="AY42" s="24"/>
      <c r="AZ42" s="24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4"/>
      <c r="BV42" s="24"/>
      <c r="BW42" s="24"/>
      <c r="BX42" s="24"/>
      <c r="BY42" s="25"/>
      <c r="BZ42" s="25"/>
      <c r="CA42" s="25"/>
      <c r="CB42" s="25"/>
      <c r="CC42" s="26"/>
      <c r="CD42" s="25"/>
      <c r="CE42" s="26"/>
      <c r="CF42" s="25"/>
      <c r="CG42" s="26"/>
      <c r="CH42" s="25"/>
      <c r="CI42" s="26"/>
      <c r="CJ42" s="25"/>
      <c r="CK42" s="26"/>
      <c r="CL42" s="25"/>
      <c r="CM42" s="25"/>
      <c r="CP42" s="75">
        <f t="shared" si="0"/>
      </c>
      <c r="CQ42" s="64">
        <f t="shared" si="1"/>
      </c>
      <c r="CR42" s="65">
        <f t="shared" si="2"/>
      </c>
      <c r="CS42" s="66">
        <f t="shared" si="3"/>
      </c>
      <c r="CT42" s="67">
        <f t="shared" si="4"/>
      </c>
      <c r="CU42" s="68">
        <f t="shared" si="5"/>
      </c>
      <c r="CV42" s="69">
        <f t="shared" si="6"/>
      </c>
      <c r="CW42" s="70">
        <f t="shared" si="7"/>
      </c>
      <c r="CX42" s="71">
        <f t="shared" si="8"/>
      </c>
      <c r="CY42" s="72">
        <f t="shared" si="9"/>
      </c>
      <c r="CZ42" s="73">
        <f t="shared" si="10"/>
      </c>
      <c r="DA42" s="74">
        <f t="shared" si="11"/>
      </c>
    </row>
    <row r="43" spans="4:105" ht="12.75">
      <c r="D43" s="23">
        <v>34</v>
      </c>
      <c r="E43" s="24"/>
      <c r="F43" s="24"/>
      <c r="G43" s="25"/>
      <c r="H43" s="25"/>
      <c r="I43" s="25"/>
      <c r="J43" s="25"/>
      <c r="K43" s="25"/>
      <c r="L43" s="25"/>
      <c r="M43" s="26"/>
      <c r="N43" s="25"/>
      <c r="O43" s="26"/>
      <c r="P43" s="25"/>
      <c r="Q43" s="26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6"/>
      <c r="AH43" s="25"/>
      <c r="AI43" s="26"/>
      <c r="AJ43" s="25"/>
      <c r="AK43" s="26"/>
      <c r="AL43" s="25"/>
      <c r="AM43" s="24"/>
      <c r="AN43" s="24"/>
      <c r="AO43" s="25"/>
      <c r="AP43" s="26"/>
      <c r="AQ43" s="25"/>
      <c r="AR43" s="25"/>
      <c r="AS43" s="25"/>
      <c r="AT43" s="25"/>
      <c r="AU43" s="26"/>
      <c r="AV43" s="25"/>
      <c r="AW43" s="25"/>
      <c r="AX43" s="25"/>
      <c r="AY43" s="24"/>
      <c r="AZ43" s="24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4"/>
      <c r="BV43" s="24"/>
      <c r="BW43" s="24"/>
      <c r="BX43" s="24"/>
      <c r="BY43" s="25"/>
      <c r="BZ43" s="25"/>
      <c r="CA43" s="25"/>
      <c r="CB43" s="25"/>
      <c r="CC43" s="26"/>
      <c r="CD43" s="25"/>
      <c r="CE43" s="26"/>
      <c r="CF43" s="25"/>
      <c r="CG43" s="26"/>
      <c r="CH43" s="25"/>
      <c r="CI43" s="26"/>
      <c r="CJ43" s="25"/>
      <c r="CK43" s="26"/>
      <c r="CL43" s="25"/>
      <c r="CM43" s="25"/>
      <c r="CP43" s="75">
        <f t="shared" si="0"/>
      </c>
      <c r="CQ43" s="64">
        <f t="shared" si="1"/>
      </c>
      <c r="CR43" s="65">
        <f t="shared" si="2"/>
      </c>
      <c r="CS43" s="66">
        <f t="shared" si="3"/>
      </c>
      <c r="CT43" s="67">
        <f t="shared" si="4"/>
      </c>
      <c r="CU43" s="68">
        <f t="shared" si="5"/>
      </c>
      <c r="CV43" s="69">
        <f t="shared" si="6"/>
      </c>
      <c r="CW43" s="70">
        <f t="shared" si="7"/>
      </c>
      <c r="CX43" s="71">
        <f t="shared" si="8"/>
      </c>
      <c r="CY43" s="72">
        <f t="shared" si="9"/>
      </c>
      <c r="CZ43" s="73">
        <f t="shared" si="10"/>
      </c>
      <c r="DA43" s="74">
        <f t="shared" si="11"/>
      </c>
    </row>
    <row r="44" spans="4:105" ht="12.75">
      <c r="D44" s="23">
        <v>35</v>
      </c>
      <c r="E44" s="24"/>
      <c r="F44" s="24"/>
      <c r="G44" s="25"/>
      <c r="H44" s="25"/>
      <c r="I44" s="25"/>
      <c r="J44" s="25"/>
      <c r="K44" s="25"/>
      <c r="L44" s="25"/>
      <c r="M44" s="26"/>
      <c r="N44" s="25"/>
      <c r="O44" s="26"/>
      <c r="P44" s="25"/>
      <c r="Q44" s="26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6"/>
      <c r="AH44" s="25"/>
      <c r="AI44" s="26"/>
      <c r="AJ44" s="25"/>
      <c r="AK44" s="26"/>
      <c r="AL44" s="25"/>
      <c r="AM44" s="24"/>
      <c r="AN44" s="24"/>
      <c r="AO44" s="25"/>
      <c r="AP44" s="26"/>
      <c r="AQ44" s="25"/>
      <c r="AR44" s="25"/>
      <c r="AS44" s="25"/>
      <c r="AT44" s="25"/>
      <c r="AU44" s="26"/>
      <c r="AV44" s="25"/>
      <c r="AW44" s="25"/>
      <c r="AX44" s="25"/>
      <c r="AY44" s="24"/>
      <c r="AZ44" s="24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4"/>
      <c r="BV44" s="24"/>
      <c r="BW44" s="24"/>
      <c r="BX44" s="24"/>
      <c r="BY44" s="25"/>
      <c r="BZ44" s="25"/>
      <c r="CA44" s="25"/>
      <c r="CB44" s="25"/>
      <c r="CC44" s="26"/>
      <c r="CD44" s="25"/>
      <c r="CE44" s="26"/>
      <c r="CF44" s="25"/>
      <c r="CG44" s="26"/>
      <c r="CH44" s="25"/>
      <c r="CI44" s="26"/>
      <c r="CJ44" s="25"/>
      <c r="CK44" s="26"/>
      <c r="CL44" s="25"/>
      <c r="CM44" s="25"/>
      <c r="CP44" s="75">
        <f t="shared" si="0"/>
      </c>
      <c r="CQ44" s="64">
        <f t="shared" si="1"/>
      </c>
      <c r="CR44" s="65">
        <f t="shared" si="2"/>
      </c>
      <c r="CS44" s="66">
        <f t="shared" si="3"/>
      </c>
      <c r="CT44" s="67">
        <f t="shared" si="4"/>
      </c>
      <c r="CU44" s="68">
        <f t="shared" si="5"/>
      </c>
      <c r="CV44" s="69">
        <f t="shared" si="6"/>
      </c>
      <c r="CW44" s="70">
        <f t="shared" si="7"/>
      </c>
      <c r="CX44" s="71">
        <f t="shared" si="8"/>
      </c>
      <c r="CY44" s="72">
        <f t="shared" si="9"/>
      </c>
      <c r="CZ44" s="73">
        <f t="shared" si="10"/>
      </c>
      <c r="DA44" s="74">
        <f t="shared" si="11"/>
      </c>
    </row>
    <row r="45" spans="5:105" ht="12.75"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</row>
    <row r="46" spans="5:105" ht="12.75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O46" s="18"/>
      <c r="CP46" s="76"/>
      <c r="CQ46" s="76"/>
      <c r="CR46" s="76"/>
      <c r="CS46" s="55"/>
      <c r="CT46" s="55"/>
      <c r="CU46" s="55"/>
      <c r="CV46" s="55"/>
      <c r="CW46" s="55"/>
      <c r="CX46" s="55"/>
      <c r="CY46" s="55"/>
      <c r="CZ46" s="55"/>
      <c r="DA46" s="55"/>
    </row>
    <row r="47" spans="3:105" ht="12.75">
      <c r="C47" t="s">
        <v>31</v>
      </c>
      <c r="D47" s="1">
        <v>1</v>
      </c>
      <c r="E47" s="48">
        <f aca="true" t="shared" si="12" ref="E47:AJ47">COUNTIF(E$10:E$44,$D47)</f>
        <v>0</v>
      </c>
      <c r="F47" s="48">
        <f t="shared" si="12"/>
        <v>0</v>
      </c>
      <c r="G47" s="49">
        <f t="shared" si="12"/>
        <v>0</v>
      </c>
      <c r="H47" s="49">
        <f t="shared" si="12"/>
        <v>0</v>
      </c>
      <c r="I47" s="49">
        <f t="shared" si="12"/>
        <v>0</v>
      </c>
      <c r="J47" s="49">
        <f t="shared" si="12"/>
        <v>0</v>
      </c>
      <c r="K47" s="49">
        <f t="shared" si="12"/>
        <v>0</v>
      </c>
      <c r="L47" s="49">
        <f t="shared" si="12"/>
        <v>0</v>
      </c>
      <c r="M47" s="50">
        <f t="shared" si="12"/>
        <v>0</v>
      </c>
      <c r="N47" s="49">
        <f t="shared" si="12"/>
        <v>0</v>
      </c>
      <c r="O47" s="50">
        <f t="shared" si="12"/>
        <v>0</v>
      </c>
      <c r="P47" s="49">
        <f t="shared" si="12"/>
        <v>0</v>
      </c>
      <c r="Q47" s="50">
        <f t="shared" si="12"/>
        <v>0</v>
      </c>
      <c r="R47" s="49">
        <f t="shared" si="12"/>
        <v>0</v>
      </c>
      <c r="S47" s="49">
        <f t="shared" si="12"/>
        <v>0</v>
      </c>
      <c r="T47" s="49">
        <f t="shared" si="12"/>
        <v>0</v>
      </c>
      <c r="U47" s="49">
        <f t="shared" si="12"/>
        <v>0</v>
      </c>
      <c r="V47" s="49">
        <f t="shared" si="12"/>
        <v>0</v>
      </c>
      <c r="W47" s="49">
        <f t="shared" si="12"/>
        <v>0</v>
      </c>
      <c r="X47" s="49">
        <f t="shared" si="12"/>
        <v>0</v>
      </c>
      <c r="Y47" s="49">
        <f t="shared" si="12"/>
        <v>0</v>
      </c>
      <c r="Z47" s="49">
        <f t="shared" si="12"/>
        <v>0</v>
      </c>
      <c r="AA47" s="49">
        <f t="shared" si="12"/>
        <v>0</v>
      </c>
      <c r="AB47" s="49">
        <f t="shared" si="12"/>
        <v>0</v>
      </c>
      <c r="AC47" s="49">
        <f t="shared" si="12"/>
        <v>0</v>
      </c>
      <c r="AD47" s="49">
        <f t="shared" si="12"/>
        <v>0</v>
      </c>
      <c r="AE47" s="49">
        <f t="shared" si="12"/>
        <v>0</v>
      </c>
      <c r="AF47" s="49">
        <f t="shared" si="12"/>
        <v>0</v>
      </c>
      <c r="AG47" s="50">
        <f t="shared" si="12"/>
        <v>0</v>
      </c>
      <c r="AH47" s="49">
        <f t="shared" si="12"/>
        <v>0</v>
      </c>
      <c r="AI47" s="50">
        <f t="shared" si="12"/>
        <v>0</v>
      </c>
      <c r="AJ47" s="51">
        <f t="shared" si="12"/>
        <v>0</v>
      </c>
      <c r="AK47" s="50">
        <f aca="true" t="shared" si="13" ref="AK47:BP47">COUNTIF(AK$10:AK$44,$D47)</f>
        <v>0</v>
      </c>
      <c r="AL47" s="51">
        <f t="shared" si="13"/>
        <v>0</v>
      </c>
      <c r="AM47" s="48">
        <f t="shared" si="13"/>
        <v>0</v>
      </c>
      <c r="AN47" s="48">
        <f t="shared" si="13"/>
        <v>0</v>
      </c>
      <c r="AO47" s="51">
        <f t="shared" si="13"/>
        <v>0</v>
      </c>
      <c r="AP47" s="50">
        <f t="shared" si="13"/>
        <v>0</v>
      </c>
      <c r="AQ47" s="51">
        <f t="shared" si="13"/>
        <v>0</v>
      </c>
      <c r="AR47" s="51">
        <f t="shared" si="13"/>
        <v>0</v>
      </c>
      <c r="AS47" s="51">
        <f t="shared" si="13"/>
        <v>0</v>
      </c>
      <c r="AT47" s="51">
        <f t="shared" si="13"/>
        <v>0</v>
      </c>
      <c r="AU47" s="50">
        <f t="shared" si="13"/>
        <v>0</v>
      </c>
      <c r="AV47" s="51">
        <f t="shared" si="13"/>
        <v>0</v>
      </c>
      <c r="AW47" s="51">
        <f t="shared" si="13"/>
        <v>0</v>
      </c>
      <c r="AX47" s="51">
        <f t="shared" si="13"/>
        <v>0</v>
      </c>
      <c r="AY47" s="48">
        <f t="shared" si="13"/>
        <v>0</v>
      </c>
      <c r="AZ47" s="48">
        <f t="shared" si="13"/>
        <v>0</v>
      </c>
      <c r="BA47" s="51">
        <f t="shared" si="13"/>
        <v>0</v>
      </c>
      <c r="BB47" s="51">
        <f t="shared" si="13"/>
        <v>0</v>
      </c>
      <c r="BC47" s="51">
        <f t="shared" si="13"/>
        <v>0</v>
      </c>
      <c r="BD47" s="51">
        <f t="shared" si="13"/>
        <v>0</v>
      </c>
      <c r="BE47" s="51">
        <f t="shared" si="13"/>
        <v>0</v>
      </c>
      <c r="BF47" s="51">
        <f t="shared" si="13"/>
        <v>0</v>
      </c>
      <c r="BG47" s="51">
        <f t="shared" si="13"/>
        <v>0</v>
      </c>
      <c r="BH47" s="51">
        <f t="shared" si="13"/>
        <v>0</v>
      </c>
      <c r="BI47" s="51">
        <f t="shared" si="13"/>
        <v>0</v>
      </c>
      <c r="BJ47" s="50">
        <f t="shared" si="13"/>
        <v>0</v>
      </c>
      <c r="BK47" s="51">
        <f t="shared" si="13"/>
        <v>0</v>
      </c>
      <c r="BL47" s="51">
        <f t="shared" si="13"/>
        <v>0</v>
      </c>
      <c r="BM47" s="51">
        <f t="shared" si="13"/>
        <v>0</v>
      </c>
      <c r="BN47" s="51">
        <f t="shared" si="13"/>
        <v>0</v>
      </c>
      <c r="BO47" s="51">
        <f t="shared" si="13"/>
        <v>0</v>
      </c>
      <c r="BP47" s="51">
        <f t="shared" si="13"/>
        <v>0</v>
      </c>
      <c r="BQ47" s="51">
        <f aca="true" t="shared" si="14" ref="BQ47:CM47">COUNTIF(BQ$10:BQ$44,$D47)</f>
        <v>0</v>
      </c>
      <c r="BR47" s="51">
        <f t="shared" si="14"/>
        <v>0</v>
      </c>
      <c r="BS47" s="51">
        <f t="shared" si="14"/>
        <v>0</v>
      </c>
      <c r="BT47" s="51">
        <f t="shared" si="14"/>
        <v>0</v>
      </c>
      <c r="BU47" s="48">
        <f t="shared" si="14"/>
        <v>0</v>
      </c>
      <c r="BV47" s="48">
        <f t="shared" si="14"/>
        <v>0</v>
      </c>
      <c r="BW47" s="48">
        <f t="shared" si="14"/>
        <v>0</v>
      </c>
      <c r="BX47" s="48">
        <f t="shared" si="14"/>
        <v>0</v>
      </c>
      <c r="BY47" s="51">
        <f t="shared" si="14"/>
        <v>0</v>
      </c>
      <c r="BZ47" s="51">
        <f t="shared" si="14"/>
        <v>0</v>
      </c>
      <c r="CA47" s="51">
        <f t="shared" si="14"/>
        <v>0</v>
      </c>
      <c r="CB47" s="51">
        <f t="shared" si="14"/>
        <v>0</v>
      </c>
      <c r="CC47" s="50">
        <f t="shared" si="14"/>
        <v>0</v>
      </c>
      <c r="CD47" s="51">
        <f t="shared" si="14"/>
        <v>0</v>
      </c>
      <c r="CE47" s="50">
        <f t="shared" si="14"/>
        <v>0</v>
      </c>
      <c r="CF47" s="51">
        <f t="shared" si="14"/>
        <v>0</v>
      </c>
      <c r="CG47" s="50">
        <f t="shared" si="14"/>
        <v>0</v>
      </c>
      <c r="CH47" s="51">
        <f t="shared" si="14"/>
        <v>0</v>
      </c>
      <c r="CI47" s="50">
        <f t="shared" si="14"/>
        <v>0</v>
      </c>
      <c r="CJ47" s="51">
        <f t="shared" si="14"/>
        <v>0</v>
      </c>
      <c r="CK47" s="50">
        <f t="shared" si="14"/>
        <v>0</v>
      </c>
      <c r="CL47" s="51">
        <f t="shared" si="14"/>
        <v>0</v>
      </c>
      <c r="CM47" s="51">
        <f t="shared" si="14"/>
        <v>0</v>
      </c>
      <c r="CO47" s="18"/>
      <c r="CP47" s="77" t="s">
        <v>47</v>
      </c>
      <c r="CQ47" s="78">
        <f>COUNT(CP10:CP44)</f>
        <v>0</v>
      </c>
      <c r="CR47" s="79" t="s">
        <v>47</v>
      </c>
      <c r="CS47" s="80">
        <f>COUNT(CR10:CR44)</f>
        <v>0</v>
      </c>
      <c r="CT47" s="81" t="s">
        <v>47</v>
      </c>
      <c r="CU47" s="82">
        <f>COUNT(CT10:CT44)</f>
        <v>0</v>
      </c>
      <c r="CV47" s="83" t="s">
        <v>47</v>
      </c>
      <c r="CW47" s="84">
        <f>COUNT(CV10:CV44)</f>
        <v>0</v>
      </c>
      <c r="CX47" s="85" t="s">
        <v>47</v>
      </c>
      <c r="CY47" s="86">
        <f>COUNT(CX10:CX44)</f>
        <v>0</v>
      </c>
      <c r="CZ47" s="87" t="s">
        <v>47</v>
      </c>
      <c r="DA47" s="88">
        <f>COUNT(CZ10:CZ44)</f>
        <v>0</v>
      </c>
    </row>
    <row r="48" spans="4:105" ht="12.75">
      <c r="D48" s="1">
        <v>2</v>
      </c>
      <c r="E48" s="48">
        <f>COUNTIF(E$10:E$44,$D48)</f>
        <v>0</v>
      </c>
      <c r="F48" s="48">
        <f>COUNTIF(F$10:F$44,$D48)</f>
        <v>0</v>
      </c>
      <c r="G48" s="49">
        <f>COUNTIF(G$10:G$44,$D48)</f>
        <v>0</v>
      </c>
      <c r="H48" s="49">
        <f>COUNTIF(H$10:H$44,$D48)</f>
        <v>0</v>
      </c>
      <c r="I48" s="49">
        <f>COUNTIF(I$10:I$44,$D48)</f>
        <v>0</v>
      </c>
      <c r="J48" s="52"/>
      <c r="K48" s="52"/>
      <c r="L48" s="52"/>
      <c r="M48" s="50">
        <f>COUNTIF(M$10:M$44,$D48)</f>
        <v>0</v>
      </c>
      <c r="N48" s="52"/>
      <c r="O48" s="50">
        <f>COUNTIF(O$10:O$44,$D48)</f>
        <v>0</v>
      </c>
      <c r="P48" s="52"/>
      <c r="Q48" s="50">
        <f aca="true" t="shared" si="15" ref="Q48:Q53">COUNTIF(Q$10:Q$44,$D48)</f>
        <v>0</v>
      </c>
      <c r="R48" s="52"/>
      <c r="S48" s="52"/>
      <c r="T48" s="49">
        <f>COUNTIF(T$10:T$44,$D48)</f>
        <v>0</v>
      </c>
      <c r="U48" s="49">
        <f>COUNTIF(U$10:U$44,$D48)</f>
        <v>0</v>
      </c>
      <c r="V48" s="49">
        <f>COUNTIF(V$10:V$44,$D48)</f>
        <v>0</v>
      </c>
      <c r="W48" s="52"/>
      <c r="X48" s="52"/>
      <c r="Y48" s="52"/>
      <c r="Z48" s="52"/>
      <c r="AA48" s="52"/>
      <c r="AB48" s="49">
        <f>COUNTIF(AB$10:AB$44,$D48)</f>
        <v>0</v>
      </c>
      <c r="AC48" s="52"/>
      <c r="AD48" s="52"/>
      <c r="AE48" s="52"/>
      <c r="AF48" s="52"/>
      <c r="AG48" s="50">
        <f>COUNTIF(AG$10:AG$44,$D48)</f>
        <v>0</v>
      </c>
      <c r="AH48" s="52"/>
      <c r="AI48" s="50">
        <f>COUNTIF(AI$10:AI$44,$D48)</f>
        <v>0</v>
      </c>
      <c r="AJ48" s="52"/>
      <c r="AK48" s="50">
        <f>COUNTIF(AK$10:AK$44,$D48)</f>
        <v>0</v>
      </c>
      <c r="AL48" s="51">
        <f>COUNTIF(AL$10:AL$44,$D48)</f>
        <v>0</v>
      </c>
      <c r="AM48" s="48">
        <f>COUNTIF(AM$10:AM$44,$D48)</f>
        <v>0</v>
      </c>
      <c r="AN48" s="48">
        <f>COUNTIF(AN$10:AN$44,$D48)</f>
        <v>0</v>
      </c>
      <c r="AO48" s="52"/>
      <c r="AP48" s="50">
        <f>COUNTIF(AP$10:AP$44,$D48)</f>
        <v>0</v>
      </c>
      <c r="AQ48" s="52"/>
      <c r="AR48" s="52"/>
      <c r="AS48" s="52"/>
      <c r="AT48" s="52"/>
      <c r="AU48" s="50">
        <f>COUNTIF(AU$10:AU$44,$D48)</f>
        <v>0</v>
      </c>
      <c r="AV48" s="52"/>
      <c r="AW48" s="52"/>
      <c r="AX48" s="52"/>
      <c r="AY48" s="48">
        <f aca="true" t="shared" si="16" ref="AY48:AZ53">COUNTIF(AY$10:AY$44,$D48)</f>
        <v>0</v>
      </c>
      <c r="AZ48" s="48">
        <f t="shared" si="16"/>
        <v>0</v>
      </c>
      <c r="BA48" s="52"/>
      <c r="BB48" s="52"/>
      <c r="BC48" s="52"/>
      <c r="BD48" s="52"/>
      <c r="BE48" s="52"/>
      <c r="BF48" s="52"/>
      <c r="BG48" s="52"/>
      <c r="BH48" s="52"/>
      <c r="BI48" s="52"/>
      <c r="BJ48" s="50">
        <f>COUNTIF(BJ$10:BJ$44,$D48)</f>
        <v>0</v>
      </c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48">
        <f aca="true" t="shared" si="17" ref="BU48:BX53">COUNTIF(BU$10:BU$44,$D48)</f>
        <v>0</v>
      </c>
      <c r="BV48" s="48">
        <f t="shared" si="17"/>
        <v>0</v>
      </c>
      <c r="BW48" s="48">
        <f t="shared" si="17"/>
        <v>0</v>
      </c>
      <c r="BX48" s="48">
        <f t="shared" si="17"/>
        <v>0</v>
      </c>
      <c r="BY48" s="52"/>
      <c r="BZ48" s="52"/>
      <c r="CA48" s="52"/>
      <c r="CB48" s="52"/>
      <c r="CC48" s="50">
        <f>COUNTIF(CC$10:CC$44,$D48)</f>
        <v>0</v>
      </c>
      <c r="CD48" s="52"/>
      <c r="CE48" s="50">
        <f>COUNTIF(CE$10:CE$44,$D48)</f>
        <v>0</v>
      </c>
      <c r="CF48" s="52"/>
      <c r="CG48" s="50">
        <f>COUNTIF(CG$10:CG$44,$D48)</f>
        <v>0</v>
      </c>
      <c r="CH48" s="52"/>
      <c r="CI48" s="50">
        <f>COUNTIF(CI$10:CI$44,$D48)</f>
        <v>0</v>
      </c>
      <c r="CJ48" s="52"/>
      <c r="CK48" s="50">
        <f>COUNTIF(CK$10:CK$44,$D48)</f>
        <v>0</v>
      </c>
      <c r="CL48" s="52"/>
      <c r="CM48" s="52"/>
      <c r="CO48" s="18"/>
      <c r="CP48" s="77" t="s">
        <v>48</v>
      </c>
      <c r="CQ48" s="89">
        <f>IF(CQ47=0,0,SUM(CP10:CP44)/CQ47)</f>
        <v>0</v>
      </c>
      <c r="CR48" s="79" t="s">
        <v>50</v>
      </c>
      <c r="CS48" s="90">
        <f>IF(CS47=0,0,SUM(CR10:CR44)/CS47)</f>
        <v>0</v>
      </c>
      <c r="CT48" s="81" t="s">
        <v>51</v>
      </c>
      <c r="CU48" s="91">
        <f>IF(CU47=0,0,SUM(CT10:CT44)/CU47)</f>
        <v>0</v>
      </c>
      <c r="CV48" s="83" t="s">
        <v>52</v>
      </c>
      <c r="CW48" s="92">
        <f>IF(CW47=0,0,SUM(CV10:CV44)/CW47)</f>
        <v>0</v>
      </c>
      <c r="CX48" s="85" t="s">
        <v>53</v>
      </c>
      <c r="CY48" s="93">
        <f>IF(CY47=0,0,SUM(CX10:CX44)/CY47)</f>
        <v>0</v>
      </c>
      <c r="CZ48" s="87" t="s">
        <v>53</v>
      </c>
      <c r="DA48" s="94">
        <f>IF(DA47=0,0,SUM(CZ10:CZ44)/DA47)</f>
        <v>0</v>
      </c>
    </row>
    <row r="49" spans="4:105" ht="12.75">
      <c r="D49" s="1">
        <v>3</v>
      </c>
      <c r="E49" s="48">
        <f aca="true" t="shared" si="18" ref="E49:F53">COUNTIF(E$10:E$44,$D49)</f>
        <v>0</v>
      </c>
      <c r="F49" s="48">
        <f t="shared" si="18"/>
        <v>0</v>
      </c>
      <c r="G49" s="53"/>
      <c r="H49" s="52"/>
      <c r="I49" s="52"/>
      <c r="J49" s="52"/>
      <c r="K49" s="52"/>
      <c r="L49" s="52"/>
      <c r="M49" s="50">
        <f>COUNTIF(M$10:M$44,$D49)</f>
        <v>0</v>
      </c>
      <c r="N49" s="52"/>
      <c r="O49" s="50">
        <f>COUNTIF(O$10:O$44,$D49)</f>
        <v>0</v>
      </c>
      <c r="P49" s="52"/>
      <c r="Q49" s="50">
        <f t="shared" si="15"/>
        <v>0</v>
      </c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0">
        <f>COUNTIF(AG$10:AG$44,$D49)</f>
        <v>0</v>
      </c>
      <c r="AH49" s="52"/>
      <c r="AI49" s="50">
        <f>COUNTIF(AI$10:AI$44,$D49)</f>
        <v>0</v>
      </c>
      <c r="AJ49" s="52"/>
      <c r="AK49" s="50">
        <f>COUNTIF(AK$10:AK$44,$D49)</f>
        <v>0</v>
      </c>
      <c r="AL49" s="52"/>
      <c r="AM49" s="48">
        <f aca="true" t="shared" si="19" ref="AM49:AN53">COUNTIF(AM$10:AM$44,$D49)</f>
        <v>0</v>
      </c>
      <c r="AN49" s="48">
        <f t="shared" si="19"/>
        <v>0</v>
      </c>
      <c r="AO49" s="52"/>
      <c r="AP49" s="50">
        <f>COUNTIF(AP$10:AP$44,$D49)</f>
        <v>0</v>
      </c>
      <c r="AQ49" s="52"/>
      <c r="AR49" s="52"/>
      <c r="AS49" s="52"/>
      <c r="AT49" s="52"/>
      <c r="AU49" s="50">
        <f>COUNTIF(AU$10:AU$44,$D49)</f>
        <v>0</v>
      </c>
      <c r="AV49" s="52"/>
      <c r="AW49" s="52"/>
      <c r="AX49" s="52"/>
      <c r="AY49" s="48">
        <f t="shared" si="16"/>
        <v>0</v>
      </c>
      <c r="AZ49" s="48">
        <f t="shared" si="16"/>
        <v>0</v>
      </c>
      <c r="BA49" s="52"/>
      <c r="BB49" s="52"/>
      <c r="BC49" s="52"/>
      <c r="BD49" s="52"/>
      <c r="BE49" s="52"/>
      <c r="BF49" s="52"/>
      <c r="BG49" s="52"/>
      <c r="BH49" s="52"/>
      <c r="BI49" s="52"/>
      <c r="BJ49" s="50">
        <f>COUNTIF(BJ$10:BJ$44,$D49)</f>
        <v>0</v>
      </c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48">
        <f t="shared" si="17"/>
        <v>0</v>
      </c>
      <c r="BV49" s="48">
        <f t="shared" si="17"/>
        <v>0</v>
      </c>
      <c r="BW49" s="48">
        <f t="shared" si="17"/>
        <v>0</v>
      </c>
      <c r="BX49" s="48">
        <f t="shared" si="17"/>
        <v>0</v>
      </c>
      <c r="BY49" s="52"/>
      <c r="BZ49" s="52"/>
      <c r="CA49" s="52"/>
      <c r="CB49" s="52"/>
      <c r="CC49" s="50">
        <f>COUNTIF(CC$10:CC$44,$D49)</f>
        <v>0</v>
      </c>
      <c r="CD49" s="52"/>
      <c r="CE49" s="50">
        <f>COUNTIF(CE$10:CE$44,$D49)</f>
        <v>0</v>
      </c>
      <c r="CF49" s="52"/>
      <c r="CG49" s="50">
        <f>COUNTIF(CG$10:CG$44,$D49)</f>
        <v>0</v>
      </c>
      <c r="CH49" s="52"/>
      <c r="CI49" s="50">
        <f>COUNTIF(CI$10:CI$44,$D49)</f>
        <v>0</v>
      </c>
      <c r="CJ49" s="52"/>
      <c r="CK49" s="50">
        <f>COUNTIF(CK$10:CK$44,$D49)</f>
        <v>0</v>
      </c>
      <c r="CL49" s="52"/>
      <c r="CM49" s="52"/>
      <c r="CO49" s="18"/>
      <c r="CP49" s="77" t="s">
        <v>49</v>
      </c>
      <c r="CQ49" s="89">
        <f>IF(CQ47=0,0,SUM(CQ10:CQ44)/CQ47)</f>
        <v>0</v>
      </c>
      <c r="CR49" s="79" t="s">
        <v>49</v>
      </c>
      <c r="CS49" s="90">
        <f>IF(CS47=0,0,SUM(CS10:CS44)/CS47)</f>
        <v>0</v>
      </c>
      <c r="CT49" s="81" t="s">
        <v>49</v>
      </c>
      <c r="CU49" s="91">
        <f>IF(CU47=0,0,SUM(CU10:CU44)/CU47)</f>
        <v>0</v>
      </c>
      <c r="CV49" s="83" t="s">
        <v>49</v>
      </c>
      <c r="CW49" s="92">
        <f>IF(CW47=0,0,SUM(CW10:CW44)/CW47)</f>
        <v>0</v>
      </c>
      <c r="CX49" s="85" t="s">
        <v>49</v>
      </c>
      <c r="CY49" s="93">
        <f>IF(CY47=0,0,SUM(CY10:CY44)/CY47)</f>
        <v>0</v>
      </c>
      <c r="CZ49" s="87" t="s">
        <v>49</v>
      </c>
      <c r="DA49" s="94">
        <f>IF(DA47=0,0,SUM(DA10:DA44)/DA47)</f>
        <v>0</v>
      </c>
    </row>
    <row r="50" spans="4:96" ht="12.75">
      <c r="D50" s="1">
        <v>4</v>
      </c>
      <c r="E50" s="48">
        <f t="shared" si="18"/>
        <v>0</v>
      </c>
      <c r="F50" s="48">
        <f t="shared" si="18"/>
        <v>0</v>
      </c>
      <c r="G50" s="52"/>
      <c r="H50" s="52"/>
      <c r="I50" s="52"/>
      <c r="J50" s="52"/>
      <c r="K50" s="52"/>
      <c r="L50" s="52"/>
      <c r="M50" s="50">
        <f>COUNTIF(M$10:M$44,$D50)</f>
        <v>0</v>
      </c>
      <c r="N50" s="52"/>
      <c r="O50" s="50">
        <f>COUNTIF(O$10:O$44,$D50)</f>
        <v>0</v>
      </c>
      <c r="P50" s="52"/>
      <c r="Q50" s="50">
        <f t="shared" si="15"/>
        <v>0</v>
      </c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0">
        <f>COUNTIF(AG$10:AG$44,$D50)</f>
        <v>0</v>
      </c>
      <c r="AH50" s="52"/>
      <c r="AI50" s="50">
        <f>COUNTIF(AI$10:AI$44,$D50)</f>
        <v>0</v>
      </c>
      <c r="AJ50" s="52"/>
      <c r="AK50" s="50">
        <f>COUNTIF(AK$10:AK$44,$D50)</f>
        <v>0</v>
      </c>
      <c r="AL50" s="52"/>
      <c r="AM50" s="48">
        <f t="shared" si="19"/>
        <v>0</v>
      </c>
      <c r="AN50" s="48">
        <f t="shared" si="19"/>
        <v>0</v>
      </c>
      <c r="AO50" s="52"/>
      <c r="AP50" s="50">
        <f>COUNTIF(AP$10:AP$44,$D50)</f>
        <v>0</v>
      </c>
      <c r="AQ50" s="52"/>
      <c r="AR50" s="52"/>
      <c r="AS50" s="52"/>
      <c r="AT50" s="52"/>
      <c r="AU50" s="50">
        <f>COUNTIF(AU$10:AU$44,$D50)</f>
        <v>0</v>
      </c>
      <c r="AV50" s="52"/>
      <c r="AW50" s="52"/>
      <c r="AX50" s="52"/>
      <c r="AY50" s="48">
        <f t="shared" si="16"/>
        <v>0</v>
      </c>
      <c r="AZ50" s="48">
        <f t="shared" si="16"/>
        <v>0</v>
      </c>
      <c r="BA50" s="52"/>
      <c r="BB50" s="52"/>
      <c r="BC50" s="52"/>
      <c r="BD50" s="52"/>
      <c r="BE50" s="52"/>
      <c r="BF50" s="52"/>
      <c r="BG50" s="52"/>
      <c r="BH50" s="52"/>
      <c r="BI50" s="52"/>
      <c r="BJ50" s="50">
        <f>COUNTIF(BJ$10:BJ$44,$D50)</f>
        <v>0</v>
      </c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48">
        <f t="shared" si="17"/>
        <v>0</v>
      </c>
      <c r="BV50" s="48">
        <f t="shared" si="17"/>
        <v>0</v>
      </c>
      <c r="BW50" s="48">
        <f t="shared" si="17"/>
        <v>0</v>
      </c>
      <c r="BX50" s="48">
        <f t="shared" si="17"/>
        <v>0</v>
      </c>
      <c r="BY50" s="52"/>
      <c r="BZ50" s="52"/>
      <c r="CA50" s="52"/>
      <c r="CB50" s="52"/>
      <c r="CC50" s="50">
        <f>COUNTIF(CC$10:CC$44,$D50)</f>
        <v>0</v>
      </c>
      <c r="CD50" s="52"/>
      <c r="CE50" s="50">
        <f>COUNTIF(CE$10:CE$44,$D50)</f>
        <v>0</v>
      </c>
      <c r="CF50" s="52"/>
      <c r="CG50" s="50">
        <f>COUNTIF(CG$10:CG$44,$D50)</f>
        <v>0</v>
      </c>
      <c r="CH50" s="52"/>
      <c r="CI50" s="50">
        <f>COUNTIF(CI$10:CI$44,$D50)</f>
        <v>0</v>
      </c>
      <c r="CJ50" s="52"/>
      <c r="CK50" s="50">
        <f>COUNTIF(CK$10:CK$44,$D50)</f>
        <v>0</v>
      </c>
      <c r="CL50" s="52"/>
      <c r="CM50" s="52"/>
      <c r="CO50" s="18"/>
      <c r="CP50" s="19"/>
      <c r="CQ50" s="19"/>
      <c r="CR50" s="19"/>
    </row>
    <row r="51" spans="4:96" ht="12.75">
      <c r="D51" s="1">
        <v>5</v>
      </c>
      <c r="E51" s="48">
        <f t="shared" si="18"/>
        <v>0</v>
      </c>
      <c r="F51" s="48">
        <f t="shared" si="18"/>
        <v>0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48">
        <f t="shared" si="19"/>
        <v>0</v>
      </c>
      <c r="AN51" s="48">
        <f t="shared" si="19"/>
        <v>0</v>
      </c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48">
        <f t="shared" si="16"/>
        <v>0</v>
      </c>
      <c r="AZ51" s="48">
        <f t="shared" si="16"/>
        <v>0</v>
      </c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48">
        <f t="shared" si="17"/>
        <v>0</v>
      </c>
      <c r="BV51" s="48">
        <f t="shared" si="17"/>
        <v>0</v>
      </c>
      <c r="BW51" s="48">
        <f t="shared" si="17"/>
        <v>0</v>
      </c>
      <c r="BX51" s="48">
        <f t="shared" si="17"/>
        <v>0</v>
      </c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P51" s="20"/>
      <c r="CQ51" s="20"/>
      <c r="CR51" s="20"/>
    </row>
    <row r="52" spans="4:95" ht="12.75">
      <c r="D52" s="1">
        <v>0</v>
      </c>
      <c r="E52" s="48">
        <f t="shared" si="18"/>
        <v>0</v>
      </c>
      <c r="F52" s="48">
        <f t="shared" si="18"/>
        <v>0</v>
      </c>
      <c r="G52" s="49">
        <f aca="true" t="shared" si="20" ref="G52:P53">COUNTIF(G$10:G$44,$D52)</f>
        <v>0</v>
      </c>
      <c r="H52" s="49">
        <f t="shared" si="20"/>
        <v>0</v>
      </c>
      <c r="I52" s="49">
        <f t="shared" si="20"/>
        <v>0</v>
      </c>
      <c r="J52" s="49">
        <f t="shared" si="20"/>
        <v>0</v>
      </c>
      <c r="K52" s="49">
        <f t="shared" si="20"/>
        <v>0</v>
      </c>
      <c r="L52" s="49">
        <f t="shared" si="20"/>
        <v>0</v>
      </c>
      <c r="M52" s="50">
        <f t="shared" si="20"/>
        <v>0</v>
      </c>
      <c r="N52" s="49">
        <f t="shared" si="20"/>
        <v>0</v>
      </c>
      <c r="O52" s="50">
        <f t="shared" si="20"/>
        <v>0</v>
      </c>
      <c r="P52" s="49">
        <f t="shared" si="20"/>
        <v>0</v>
      </c>
      <c r="Q52" s="50">
        <f t="shared" si="15"/>
        <v>0</v>
      </c>
      <c r="R52" s="49">
        <f aca="true" t="shared" si="21" ref="R52:AA53">COUNTIF(R$10:R$44,$D52)</f>
        <v>0</v>
      </c>
      <c r="S52" s="49">
        <f t="shared" si="21"/>
        <v>0</v>
      </c>
      <c r="T52" s="49">
        <f t="shared" si="21"/>
        <v>0</v>
      </c>
      <c r="U52" s="49">
        <f t="shared" si="21"/>
        <v>0</v>
      </c>
      <c r="V52" s="49">
        <f t="shared" si="21"/>
        <v>0</v>
      </c>
      <c r="W52" s="49">
        <f t="shared" si="21"/>
        <v>0</v>
      </c>
      <c r="X52" s="49">
        <f t="shared" si="21"/>
        <v>0</v>
      </c>
      <c r="Y52" s="49">
        <f t="shared" si="21"/>
        <v>0</v>
      </c>
      <c r="Z52" s="49">
        <f t="shared" si="21"/>
        <v>0</v>
      </c>
      <c r="AA52" s="49">
        <f t="shared" si="21"/>
        <v>0</v>
      </c>
      <c r="AB52" s="49">
        <f aca="true" t="shared" si="22" ref="AB52:AL53">COUNTIF(AB$10:AB$44,$D52)</f>
        <v>0</v>
      </c>
      <c r="AC52" s="49">
        <f t="shared" si="22"/>
        <v>0</v>
      </c>
      <c r="AD52" s="49">
        <f t="shared" si="22"/>
        <v>0</v>
      </c>
      <c r="AE52" s="49">
        <f t="shared" si="22"/>
        <v>0</v>
      </c>
      <c r="AF52" s="49">
        <f t="shared" si="22"/>
        <v>0</v>
      </c>
      <c r="AG52" s="50">
        <f t="shared" si="22"/>
        <v>0</v>
      </c>
      <c r="AH52" s="49">
        <f t="shared" si="22"/>
        <v>0</v>
      </c>
      <c r="AI52" s="50">
        <f t="shared" si="22"/>
        <v>0</v>
      </c>
      <c r="AJ52" s="51">
        <f t="shared" si="22"/>
        <v>0</v>
      </c>
      <c r="AK52" s="50">
        <f t="shared" si="22"/>
        <v>0</v>
      </c>
      <c r="AL52" s="51">
        <f t="shared" si="22"/>
        <v>0</v>
      </c>
      <c r="AM52" s="48">
        <f t="shared" si="19"/>
        <v>0</v>
      </c>
      <c r="AN52" s="48">
        <f t="shared" si="19"/>
        <v>0</v>
      </c>
      <c r="AO52" s="51">
        <f aca="true" t="shared" si="23" ref="AO52:AX53">COUNTIF(AO$10:AO$44,$D52)</f>
        <v>0</v>
      </c>
      <c r="AP52" s="50">
        <f t="shared" si="23"/>
        <v>0</v>
      </c>
      <c r="AQ52" s="51">
        <f t="shared" si="23"/>
        <v>0</v>
      </c>
      <c r="AR52" s="51">
        <f t="shared" si="23"/>
        <v>0</v>
      </c>
      <c r="AS52" s="51">
        <f t="shared" si="23"/>
        <v>0</v>
      </c>
      <c r="AT52" s="51">
        <f t="shared" si="23"/>
        <v>0</v>
      </c>
      <c r="AU52" s="50">
        <f t="shared" si="23"/>
        <v>0</v>
      </c>
      <c r="AV52" s="51">
        <f t="shared" si="23"/>
        <v>0</v>
      </c>
      <c r="AW52" s="51">
        <f t="shared" si="23"/>
        <v>0</v>
      </c>
      <c r="AX52" s="51">
        <f t="shared" si="23"/>
        <v>0</v>
      </c>
      <c r="AY52" s="48">
        <f t="shared" si="16"/>
        <v>0</v>
      </c>
      <c r="AZ52" s="48">
        <f t="shared" si="16"/>
        <v>0</v>
      </c>
      <c r="BA52" s="51">
        <f aca="true" t="shared" si="24" ref="BA52:BJ53">COUNTIF(BA$10:BA$44,$D52)</f>
        <v>0</v>
      </c>
      <c r="BB52" s="51">
        <f t="shared" si="24"/>
        <v>0</v>
      </c>
      <c r="BC52" s="51">
        <f t="shared" si="24"/>
        <v>0</v>
      </c>
      <c r="BD52" s="51">
        <f t="shared" si="24"/>
        <v>0</v>
      </c>
      <c r="BE52" s="51">
        <f t="shared" si="24"/>
        <v>0</v>
      </c>
      <c r="BF52" s="51">
        <f t="shared" si="24"/>
        <v>0</v>
      </c>
      <c r="BG52" s="51">
        <f t="shared" si="24"/>
        <v>0</v>
      </c>
      <c r="BH52" s="51">
        <f t="shared" si="24"/>
        <v>0</v>
      </c>
      <c r="BI52" s="51">
        <f t="shared" si="24"/>
        <v>0</v>
      </c>
      <c r="BJ52" s="50">
        <f t="shared" si="24"/>
        <v>0</v>
      </c>
      <c r="BK52" s="51">
        <f aca="true" t="shared" si="25" ref="BK52:BT53">COUNTIF(BK$10:BK$44,$D52)</f>
        <v>0</v>
      </c>
      <c r="BL52" s="51">
        <f t="shared" si="25"/>
        <v>0</v>
      </c>
      <c r="BM52" s="51">
        <f t="shared" si="25"/>
        <v>0</v>
      </c>
      <c r="BN52" s="51">
        <f t="shared" si="25"/>
        <v>0</v>
      </c>
      <c r="BO52" s="51">
        <f t="shared" si="25"/>
        <v>0</v>
      </c>
      <c r="BP52" s="51">
        <f t="shared" si="25"/>
        <v>0</v>
      </c>
      <c r="BQ52" s="51">
        <f t="shared" si="25"/>
        <v>0</v>
      </c>
      <c r="BR52" s="51">
        <f t="shared" si="25"/>
        <v>0</v>
      </c>
      <c r="BS52" s="51">
        <f t="shared" si="25"/>
        <v>0</v>
      </c>
      <c r="BT52" s="51">
        <f t="shared" si="25"/>
        <v>0</v>
      </c>
      <c r="BU52" s="48">
        <f t="shared" si="17"/>
        <v>0</v>
      </c>
      <c r="BV52" s="48">
        <f t="shared" si="17"/>
        <v>0</v>
      </c>
      <c r="BW52" s="48">
        <f t="shared" si="17"/>
        <v>0</v>
      </c>
      <c r="BX52" s="48">
        <f t="shared" si="17"/>
        <v>0</v>
      </c>
      <c r="BY52" s="51">
        <f aca="true" t="shared" si="26" ref="BY52:CM53">COUNTIF(BY$10:BY$44,$D52)</f>
        <v>0</v>
      </c>
      <c r="BZ52" s="51">
        <f t="shared" si="26"/>
        <v>0</v>
      </c>
      <c r="CA52" s="51">
        <f t="shared" si="26"/>
        <v>0</v>
      </c>
      <c r="CB52" s="51">
        <f t="shared" si="26"/>
        <v>0</v>
      </c>
      <c r="CC52" s="50">
        <f t="shared" si="26"/>
        <v>0</v>
      </c>
      <c r="CD52" s="51">
        <f t="shared" si="26"/>
        <v>0</v>
      </c>
      <c r="CE52" s="50">
        <f t="shared" si="26"/>
        <v>0</v>
      </c>
      <c r="CF52" s="51">
        <f t="shared" si="26"/>
        <v>0</v>
      </c>
      <c r="CG52" s="50">
        <f t="shared" si="26"/>
        <v>0</v>
      </c>
      <c r="CH52" s="51">
        <f t="shared" si="26"/>
        <v>0</v>
      </c>
      <c r="CI52" s="50">
        <f t="shared" si="26"/>
        <v>0</v>
      </c>
      <c r="CJ52" s="51">
        <f t="shared" si="26"/>
        <v>0</v>
      </c>
      <c r="CK52" s="50">
        <f t="shared" si="26"/>
        <v>0</v>
      </c>
      <c r="CL52" s="51">
        <f t="shared" si="26"/>
        <v>0</v>
      </c>
      <c r="CM52" s="51">
        <f t="shared" si="26"/>
        <v>0</v>
      </c>
      <c r="CP52" s="31" t="s">
        <v>56</v>
      </c>
      <c r="CQ52" t="s">
        <v>31</v>
      </c>
    </row>
    <row r="53" spans="4:95" ht="12.75">
      <c r="D53" s="1">
        <v>9</v>
      </c>
      <c r="E53" s="48">
        <f t="shared" si="18"/>
        <v>0</v>
      </c>
      <c r="F53" s="48">
        <f t="shared" si="18"/>
        <v>0</v>
      </c>
      <c r="G53" s="49">
        <f t="shared" si="20"/>
        <v>0</v>
      </c>
      <c r="H53" s="49">
        <f t="shared" si="20"/>
        <v>0</v>
      </c>
      <c r="I53" s="49">
        <f t="shared" si="20"/>
        <v>0</v>
      </c>
      <c r="J53" s="49">
        <f t="shared" si="20"/>
        <v>0</v>
      </c>
      <c r="K53" s="49">
        <f t="shared" si="20"/>
        <v>0</v>
      </c>
      <c r="L53" s="49">
        <f t="shared" si="20"/>
        <v>0</v>
      </c>
      <c r="M53" s="50">
        <f t="shared" si="20"/>
        <v>0</v>
      </c>
      <c r="N53" s="49">
        <f t="shared" si="20"/>
        <v>0</v>
      </c>
      <c r="O53" s="50">
        <f t="shared" si="20"/>
        <v>0</v>
      </c>
      <c r="P53" s="49">
        <f t="shared" si="20"/>
        <v>0</v>
      </c>
      <c r="Q53" s="50">
        <f t="shared" si="15"/>
        <v>0</v>
      </c>
      <c r="R53" s="49">
        <f t="shared" si="21"/>
        <v>0</v>
      </c>
      <c r="S53" s="49">
        <f t="shared" si="21"/>
        <v>0</v>
      </c>
      <c r="T53" s="49">
        <f t="shared" si="21"/>
        <v>0</v>
      </c>
      <c r="U53" s="49">
        <f t="shared" si="21"/>
        <v>0</v>
      </c>
      <c r="V53" s="49">
        <f t="shared" si="21"/>
        <v>0</v>
      </c>
      <c r="W53" s="49">
        <f t="shared" si="21"/>
        <v>0</v>
      </c>
      <c r="X53" s="49">
        <f t="shared" si="21"/>
        <v>0</v>
      </c>
      <c r="Y53" s="49">
        <f t="shared" si="21"/>
        <v>0</v>
      </c>
      <c r="Z53" s="49">
        <f t="shared" si="21"/>
        <v>0</v>
      </c>
      <c r="AA53" s="49">
        <f t="shared" si="21"/>
        <v>0</v>
      </c>
      <c r="AB53" s="49">
        <f t="shared" si="22"/>
        <v>0</v>
      </c>
      <c r="AC53" s="49">
        <f t="shared" si="22"/>
        <v>0</v>
      </c>
      <c r="AD53" s="49">
        <f t="shared" si="22"/>
        <v>0</v>
      </c>
      <c r="AE53" s="49">
        <f t="shared" si="22"/>
        <v>0</v>
      </c>
      <c r="AF53" s="49">
        <f t="shared" si="22"/>
        <v>0</v>
      </c>
      <c r="AG53" s="50">
        <f t="shared" si="22"/>
        <v>0</v>
      </c>
      <c r="AH53" s="49">
        <f t="shared" si="22"/>
        <v>0</v>
      </c>
      <c r="AI53" s="50">
        <f t="shared" si="22"/>
        <v>0</v>
      </c>
      <c r="AJ53" s="51">
        <f t="shared" si="22"/>
        <v>0</v>
      </c>
      <c r="AK53" s="50">
        <f t="shared" si="22"/>
        <v>0</v>
      </c>
      <c r="AL53" s="51">
        <f t="shared" si="22"/>
        <v>0</v>
      </c>
      <c r="AM53" s="48">
        <f t="shared" si="19"/>
        <v>0</v>
      </c>
      <c r="AN53" s="48">
        <f t="shared" si="19"/>
        <v>0</v>
      </c>
      <c r="AO53" s="51">
        <f t="shared" si="23"/>
        <v>0</v>
      </c>
      <c r="AP53" s="50">
        <f t="shared" si="23"/>
        <v>0</v>
      </c>
      <c r="AQ53" s="51">
        <f t="shared" si="23"/>
        <v>0</v>
      </c>
      <c r="AR53" s="51">
        <f t="shared" si="23"/>
        <v>0</v>
      </c>
      <c r="AS53" s="51">
        <f t="shared" si="23"/>
        <v>0</v>
      </c>
      <c r="AT53" s="51">
        <f t="shared" si="23"/>
        <v>0</v>
      </c>
      <c r="AU53" s="50">
        <f t="shared" si="23"/>
        <v>0</v>
      </c>
      <c r="AV53" s="51">
        <f t="shared" si="23"/>
        <v>0</v>
      </c>
      <c r="AW53" s="51">
        <f t="shared" si="23"/>
        <v>0</v>
      </c>
      <c r="AX53" s="51">
        <f t="shared" si="23"/>
        <v>0</v>
      </c>
      <c r="AY53" s="48">
        <f t="shared" si="16"/>
        <v>0</v>
      </c>
      <c r="AZ53" s="48">
        <f t="shared" si="16"/>
        <v>0</v>
      </c>
      <c r="BA53" s="51">
        <f t="shared" si="24"/>
        <v>0</v>
      </c>
      <c r="BB53" s="51">
        <f t="shared" si="24"/>
        <v>0</v>
      </c>
      <c r="BC53" s="51">
        <f t="shared" si="24"/>
        <v>0</v>
      </c>
      <c r="BD53" s="51">
        <f t="shared" si="24"/>
        <v>0</v>
      </c>
      <c r="BE53" s="51">
        <f t="shared" si="24"/>
        <v>0</v>
      </c>
      <c r="BF53" s="51">
        <f t="shared" si="24"/>
        <v>0</v>
      </c>
      <c r="BG53" s="51">
        <f t="shared" si="24"/>
        <v>0</v>
      </c>
      <c r="BH53" s="51">
        <f t="shared" si="24"/>
        <v>0</v>
      </c>
      <c r="BI53" s="51">
        <f t="shared" si="24"/>
        <v>0</v>
      </c>
      <c r="BJ53" s="50">
        <f t="shared" si="24"/>
        <v>0</v>
      </c>
      <c r="BK53" s="51">
        <f t="shared" si="25"/>
        <v>0</v>
      </c>
      <c r="BL53" s="51">
        <f t="shared" si="25"/>
        <v>0</v>
      </c>
      <c r="BM53" s="51">
        <f t="shared" si="25"/>
        <v>0</v>
      </c>
      <c r="BN53" s="51">
        <f t="shared" si="25"/>
        <v>0</v>
      </c>
      <c r="BO53" s="51">
        <f t="shared" si="25"/>
        <v>0</v>
      </c>
      <c r="BP53" s="51">
        <f t="shared" si="25"/>
        <v>0</v>
      </c>
      <c r="BQ53" s="51">
        <f t="shared" si="25"/>
        <v>0</v>
      </c>
      <c r="BR53" s="51">
        <f t="shared" si="25"/>
        <v>0</v>
      </c>
      <c r="BS53" s="51">
        <f t="shared" si="25"/>
        <v>0</v>
      </c>
      <c r="BT53" s="51">
        <f t="shared" si="25"/>
        <v>0</v>
      </c>
      <c r="BU53" s="48">
        <f t="shared" si="17"/>
        <v>0</v>
      </c>
      <c r="BV53" s="48">
        <f t="shared" si="17"/>
        <v>0</v>
      </c>
      <c r="BW53" s="48">
        <f t="shared" si="17"/>
        <v>0</v>
      </c>
      <c r="BX53" s="48">
        <f t="shared" si="17"/>
        <v>0</v>
      </c>
      <c r="BY53" s="51">
        <f t="shared" si="26"/>
        <v>0</v>
      </c>
      <c r="BZ53" s="51">
        <f t="shared" si="26"/>
        <v>0</v>
      </c>
      <c r="CA53" s="51">
        <f t="shared" si="26"/>
        <v>0</v>
      </c>
      <c r="CB53" s="51">
        <f t="shared" si="26"/>
        <v>0</v>
      </c>
      <c r="CC53" s="50">
        <f t="shared" si="26"/>
        <v>0</v>
      </c>
      <c r="CD53" s="51">
        <f t="shared" si="26"/>
        <v>0</v>
      </c>
      <c r="CE53" s="50">
        <f t="shared" si="26"/>
        <v>0</v>
      </c>
      <c r="CF53" s="51">
        <f t="shared" si="26"/>
        <v>0</v>
      </c>
      <c r="CG53" s="50">
        <f t="shared" si="26"/>
        <v>0</v>
      </c>
      <c r="CH53" s="51">
        <f t="shared" si="26"/>
        <v>0</v>
      </c>
      <c r="CI53" s="50">
        <f t="shared" si="26"/>
        <v>0</v>
      </c>
      <c r="CJ53" s="51">
        <f t="shared" si="26"/>
        <v>0</v>
      </c>
      <c r="CK53" s="50">
        <f t="shared" si="26"/>
        <v>0</v>
      </c>
      <c r="CL53" s="51">
        <f t="shared" si="26"/>
        <v>0</v>
      </c>
      <c r="CM53" s="51">
        <f t="shared" si="26"/>
        <v>0</v>
      </c>
      <c r="CP53" s="28" t="s">
        <v>57</v>
      </c>
      <c r="CQ53">
        <f>COUNTIF(CQ$10:CQ$44,"&lt;20,01")</f>
        <v>0</v>
      </c>
    </row>
    <row r="54" spans="5:95" ht="12.75"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P54" s="29" t="s">
        <v>58</v>
      </c>
      <c r="CQ54" s="30">
        <f>COUNTIF(CQ$10:CQ$44,"&lt;40,01")-CQ53</f>
        <v>0</v>
      </c>
    </row>
    <row r="55" spans="5:95" ht="12.75"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P55" s="28" t="s">
        <v>59</v>
      </c>
      <c r="CQ55" s="30">
        <f>COUNTIF(CQ$10:CQ$44,"&lt;60,01")-SUM(CQ53:CQ54)</f>
        <v>0</v>
      </c>
    </row>
    <row r="56" spans="2:95" ht="12.75">
      <c r="B56" t="s">
        <v>44</v>
      </c>
      <c r="E56" s="56"/>
      <c r="F56" s="56"/>
      <c r="G56" s="57">
        <f aca="true" t="shared" si="27" ref="G56:L56">IF(COUNTBLANK(G10:G44)=35,"",(G47+G48)/SUM(G47,G48,G52,G53)*100)</f>
      </c>
      <c r="H56" s="57">
        <f t="shared" si="27"/>
      </c>
      <c r="I56" s="57">
        <f t="shared" si="27"/>
      </c>
      <c r="J56" s="57">
        <f t="shared" si="27"/>
      </c>
      <c r="K56" s="57">
        <f t="shared" si="27"/>
      </c>
      <c r="L56" s="57">
        <f t="shared" si="27"/>
      </c>
      <c r="M56" s="58"/>
      <c r="N56" s="57">
        <f>IF(COUNTBLANK(N10:N44)=35,"",(N47+N48)/SUM(N47,N48,N52,N53)*100)</f>
      </c>
      <c r="O56" s="58"/>
      <c r="P56" s="57">
        <f>IF(COUNTBLANK(P10:P44)=35,"",(P47+P48)/SUM(P47,P48,P52,P53)*100)</f>
      </c>
      <c r="Q56" s="58"/>
      <c r="R56" s="57">
        <f aca="true" t="shared" si="28" ref="R56:AF56">IF(COUNTBLANK(R10:R44)=35,"",(R47+R48)/SUM(R47,R48,R52,R53)*100)</f>
      </c>
      <c r="S56" s="57">
        <f t="shared" si="28"/>
      </c>
      <c r="T56" s="57">
        <f t="shared" si="28"/>
      </c>
      <c r="U56" s="57">
        <f t="shared" si="28"/>
      </c>
      <c r="V56" s="57">
        <f t="shared" si="28"/>
      </c>
      <c r="W56" s="57">
        <f t="shared" si="28"/>
      </c>
      <c r="X56" s="57">
        <f t="shared" si="28"/>
      </c>
      <c r="Y56" s="57">
        <f t="shared" si="28"/>
      </c>
      <c r="Z56" s="57">
        <f t="shared" si="28"/>
      </c>
      <c r="AA56" s="57">
        <f t="shared" si="28"/>
      </c>
      <c r="AB56" s="57">
        <f t="shared" si="28"/>
      </c>
      <c r="AC56" s="57">
        <f t="shared" si="28"/>
      </c>
      <c r="AD56" s="57">
        <f t="shared" si="28"/>
      </c>
      <c r="AE56" s="57">
        <f t="shared" si="28"/>
      </c>
      <c r="AF56" s="57">
        <f t="shared" si="28"/>
      </c>
      <c r="AG56" s="58"/>
      <c r="AH56" s="57">
        <f>IF(COUNTBLANK(AH10:AH44)=35,"",(AH47+AH48)/SUM(AH47,AH48,AH52,AH53)*100)</f>
      </c>
      <c r="AI56" s="59"/>
      <c r="AJ56" s="57">
        <f>IF(COUNTBLANK(AJ10:AJ44)=35,"",(AJ47+AJ48)/SUM(AJ47,AJ48,AJ52,AJ53)*100)</f>
      </c>
      <c r="AK56" s="56"/>
      <c r="AL56" s="57">
        <f>IF(COUNTBLANK(AL10:AL44)=35,"",(AL47+AL48)/SUM(AL47,AL48,AL52,AL53)*100)</f>
      </c>
      <c r="AM56" s="56"/>
      <c r="AN56" s="56"/>
      <c r="AO56" s="57">
        <f>IF(COUNTBLANK(AO10:AO44)=35,"",(AO47+AO48)/SUM(AO47,AO48,AO52,AO53)*100)</f>
      </c>
      <c r="AP56" s="58"/>
      <c r="AQ56" s="57">
        <f>IF(COUNTBLANK(AQ10:AQ44)=35,"",(AQ47+AQ48)/SUM(AQ47,AQ48,AQ52,AQ53)*100)</f>
      </c>
      <c r="AR56" s="57">
        <f>IF(COUNTBLANK(AR10:AR44)=35,"",(AR47+AR48)/SUM(AR47,AR48,AR52,AR53)*100)</f>
      </c>
      <c r="AS56" s="57">
        <f>IF(COUNTBLANK(AS10:AS44)=35,"",(AS47+AS48)/SUM(AS47,AS48,AS52,AS53)*100)</f>
      </c>
      <c r="AT56" s="57">
        <f>IF(COUNTBLANK(AT10:AT44)=35,"",(AT47+AT48)/SUM(AT47,AT48,AT52,AT53)*100)</f>
      </c>
      <c r="AU56" s="58"/>
      <c r="AV56" s="57">
        <f>IF(COUNTBLANK(AV10:AV44)=35,"",(AV47+AV48)/SUM(AV47,AV48,AV52,AV53)*100)</f>
      </c>
      <c r="AW56" s="57">
        <f>IF(COUNTBLANK(AW10:AW44)=35,"",(AW47+AW48)/SUM(AW47,AW48,AW52,AW53)*100)</f>
      </c>
      <c r="AX56" s="57">
        <f>IF(COUNTBLANK(AX10:AX44)=35,"",(AX47+AX48)/SUM(AX47,AX48,AX52,AX53)*100)</f>
      </c>
      <c r="AY56" s="56"/>
      <c r="AZ56" s="56"/>
      <c r="BA56" s="57">
        <f aca="true" t="shared" si="29" ref="BA56:BI56">IF(COUNTBLANK(BA10:BA44)=35,"",(BA47+BA48)/SUM(BA47,BA48,BA52,BA53)*100)</f>
      </c>
      <c r="BB56" s="57">
        <f t="shared" si="29"/>
      </c>
      <c r="BC56" s="57">
        <f t="shared" si="29"/>
      </c>
      <c r="BD56" s="57">
        <f t="shared" si="29"/>
      </c>
      <c r="BE56" s="57">
        <f t="shared" si="29"/>
      </c>
      <c r="BF56" s="57">
        <f t="shared" si="29"/>
      </c>
      <c r="BG56" s="57">
        <f t="shared" si="29"/>
      </c>
      <c r="BH56" s="57">
        <f t="shared" si="29"/>
      </c>
      <c r="BI56" s="57">
        <f t="shared" si="29"/>
      </c>
      <c r="BJ56" s="58"/>
      <c r="BK56" s="57">
        <f aca="true" t="shared" si="30" ref="BK56:BT56">IF(COUNTBLANK(BK10:BK44)=35,"",(BK47+BK48)/SUM(BK47,BK48,BK52,BK53)*100)</f>
      </c>
      <c r="BL56" s="57">
        <f t="shared" si="30"/>
      </c>
      <c r="BM56" s="57">
        <f t="shared" si="30"/>
      </c>
      <c r="BN56" s="57">
        <f t="shared" si="30"/>
      </c>
      <c r="BO56" s="57">
        <f t="shared" si="30"/>
      </c>
      <c r="BP56" s="57">
        <f t="shared" si="30"/>
      </c>
      <c r="BQ56" s="57">
        <f t="shared" si="30"/>
      </c>
      <c r="BR56" s="57">
        <f t="shared" si="30"/>
      </c>
      <c r="BS56" s="57">
        <f t="shared" si="30"/>
      </c>
      <c r="BT56" s="57">
        <f t="shared" si="30"/>
      </c>
      <c r="BU56" s="56"/>
      <c r="BV56" s="56"/>
      <c r="BW56" s="56"/>
      <c r="BX56" s="56"/>
      <c r="BY56" s="57">
        <f>IF(COUNTBLANK(BY10:BY44)=35,"",(BY47+BY48)/SUM(BY47,BY48,BY52,BY53)*100)</f>
      </c>
      <c r="BZ56" s="57">
        <f>IF(COUNTBLANK(BZ10:BZ44)=35,"",(BZ47+BZ48)/SUM(BZ47,BZ48,BZ52,BZ53)*100)</f>
      </c>
      <c r="CA56" s="57">
        <f>IF(COUNTBLANK(CA10:CA44)=35,"",(CA47+CA48)/SUM(CA47,CA48,CA52,CA53)*100)</f>
      </c>
      <c r="CB56" s="57">
        <f>IF(COUNTBLANK(CB10:CB44)=35,"",(CB47+CB48)/SUM(CB47,CB48,CB52,CB53)*100)</f>
      </c>
      <c r="CC56" s="58"/>
      <c r="CD56" s="57">
        <f>IF(COUNTBLANK(CD10:CD44)=35,"",(CD47+CD48)/SUM(CD47,CD48,CD52,CD53)*100)</f>
      </c>
      <c r="CE56" s="56"/>
      <c r="CF56" s="57">
        <f>IF(COUNTBLANK(CF10:CF44)=35,"",(CF47+CF48)/SUM(CF47,CF48,CF52,CF53)*100)</f>
      </c>
      <c r="CG56" s="58"/>
      <c r="CH56" s="57">
        <f>IF(COUNTBLANK(CH10:CH44)=35,"",(CH47+CH48)/SUM(CH47,CH48,CH52,CH53)*100)</f>
      </c>
      <c r="CI56" s="58"/>
      <c r="CJ56" s="57">
        <f>IF(COUNTBLANK(CJ10:CJ44)=35,"",(CJ47+CJ48)/SUM(CJ47,CJ48,CJ52,CJ53)*100)</f>
      </c>
      <c r="CK56" s="58"/>
      <c r="CL56" s="57">
        <f>IF(COUNTBLANK(CL10:CL44)=35,"",(CL47+CL48)/SUM(CL47,CL48,CL52,CL53)*100)</f>
      </c>
      <c r="CM56" s="57">
        <f>IF(COUNTBLANK(CM10:CM44)=35,"",(CM47+CM48)/SUM(CM47,CM48,CM52,CM53)*100)</f>
      </c>
      <c r="CP56" s="28" t="s">
        <v>60</v>
      </c>
      <c r="CQ56" s="30">
        <f>COUNTIF(CQ$10:CQ$44,"&lt;80,01")-SUM(CQ53:CQ55)</f>
        <v>0</v>
      </c>
    </row>
    <row r="57" spans="3:95" ht="12.75">
      <c r="C57" s="44" t="s">
        <v>55</v>
      </c>
      <c r="D57" s="44"/>
      <c r="E57" s="56"/>
      <c r="F57" s="56"/>
      <c r="G57" s="57">
        <f aca="true" t="shared" si="31" ref="G57:L57">IF(COUNTBLANK(G10:G44)=35,"",G47/SUM(G47,G48,G52,G53)*100)</f>
      </c>
      <c r="H57" s="57">
        <f t="shared" si="31"/>
      </c>
      <c r="I57" s="57">
        <f t="shared" si="31"/>
      </c>
      <c r="J57" s="57">
        <f t="shared" si="31"/>
      </c>
      <c r="K57" s="57">
        <f t="shared" si="31"/>
      </c>
      <c r="L57" s="57">
        <f t="shared" si="31"/>
      </c>
      <c r="M57" s="58"/>
      <c r="N57" s="57">
        <f>IF(COUNTBLANK(N10:N44)=35,"",N47/SUM(N47,N48,N52,N53)*100)</f>
      </c>
      <c r="O57" s="58"/>
      <c r="P57" s="57">
        <f>IF(COUNTBLANK(P10:P44)=35,"",P47/SUM(P47,P48,P52,P53)*100)</f>
      </c>
      <c r="Q57" s="58"/>
      <c r="R57" s="57">
        <f aca="true" t="shared" si="32" ref="R57:AF57">IF(COUNTBLANK(R10:R44)=35,"",R47/SUM(R47,R48,R52,R53)*100)</f>
      </c>
      <c r="S57" s="57">
        <f t="shared" si="32"/>
      </c>
      <c r="T57" s="57">
        <f t="shared" si="32"/>
      </c>
      <c r="U57" s="57">
        <f t="shared" si="32"/>
      </c>
      <c r="V57" s="57">
        <f t="shared" si="32"/>
      </c>
      <c r="W57" s="57">
        <f t="shared" si="32"/>
      </c>
      <c r="X57" s="57">
        <f t="shared" si="32"/>
      </c>
      <c r="Y57" s="57">
        <f t="shared" si="32"/>
      </c>
      <c r="Z57" s="57">
        <f t="shared" si="32"/>
      </c>
      <c r="AA57" s="57">
        <f t="shared" si="32"/>
      </c>
      <c r="AB57" s="57">
        <f t="shared" si="32"/>
      </c>
      <c r="AC57" s="57">
        <f t="shared" si="32"/>
      </c>
      <c r="AD57" s="57">
        <f t="shared" si="32"/>
      </c>
      <c r="AE57" s="57">
        <f t="shared" si="32"/>
      </c>
      <c r="AF57" s="57">
        <f t="shared" si="32"/>
      </c>
      <c r="AG57" s="58"/>
      <c r="AH57" s="57">
        <f>IF(COUNTBLANK(AH10:AH44)=35,"",AH47/SUM(AH47,AH48,AH52,AH53)*100)</f>
      </c>
      <c r="AI57" s="58"/>
      <c r="AJ57" s="57">
        <f>IF(COUNTBLANK(AJ10:AJ44)=35,"",AJ47/SUM(AJ47,AJ48,AJ52,AJ53)*100)</f>
      </c>
      <c r="AK57" s="56"/>
      <c r="AL57" s="57">
        <f>IF(COUNTBLANK(AL10:AL44)=35,"",AL47/SUM(AL47,AL48,AL52,AL53)*100)</f>
      </c>
      <c r="AM57" s="56"/>
      <c r="AN57" s="56"/>
      <c r="AO57" s="57">
        <f>IF(COUNTBLANK(AO10:AO44)=35,"",AO47/SUM(AO47,AO48,AO52,AO53)*100)</f>
      </c>
      <c r="AP57" s="58"/>
      <c r="AQ57" s="57">
        <f>IF(COUNTBLANK(AQ10:AQ44)=35,"",AQ47/SUM(AQ47,AQ48,AQ52,AQ53)*100)</f>
      </c>
      <c r="AR57" s="57">
        <f>IF(COUNTBLANK(AR10:AR44)=35,"",AR47/SUM(AR47,AR48,AR52,AR53)*100)</f>
      </c>
      <c r="AS57" s="57">
        <f>IF(COUNTBLANK(AS10:AS44)=35,"",AS47/SUM(AS47,AS48,AS52,AS53)*100)</f>
      </c>
      <c r="AT57" s="57">
        <f>IF(COUNTBLANK(AT10:AT44)=35,"",AT47/SUM(AT47,AT48,AT52,AT53)*100)</f>
      </c>
      <c r="AU57" s="58"/>
      <c r="AV57" s="57">
        <f>IF(COUNTBLANK(AV10:AV44)=35,"",AV47/SUM(AV47,AV48,AV52,AV53)*100)</f>
      </c>
      <c r="AW57" s="57">
        <f>IF(COUNTBLANK(AW10:AW44)=35,"",AW47/SUM(AW47,AW48,AW52,AW53)*100)</f>
      </c>
      <c r="AX57" s="57">
        <f>IF(COUNTBLANK(AX10:AX44)=35,"",AX47/SUM(AX47,AX48,AX52,AX53)*100)</f>
      </c>
      <c r="AY57" s="56"/>
      <c r="AZ57" s="56"/>
      <c r="BA57" s="57">
        <f aca="true" t="shared" si="33" ref="BA57:BI57">IF(COUNTBLANK(BA10:BA44)=35,"",BA47/SUM(BA47,BA48,BA52,BA53)*100)</f>
      </c>
      <c r="BB57" s="57">
        <f t="shared" si="33"/>
      </c>
      <c r="BC57" s="57">
        <f t="shared" si="33"/>
      </c>
      <c r="BD57" s="57">
        <f t="shared" si="33"/>
      </c>
      <c r="BE57" s="57">
        <f t="shared" si="33"/>
      </c>
      <c r="BF57" s="57">
        <f t="shared" si="33"/>
      </c>
      <c r="BG57" s="57">
        <f t="shared" si="33"/>
      </c>
      <c r="BH57" s="57">
        <f t="shared" si="33"/>
      </c>
      <c r="BI57" s="57">
        <f t="shared" si="33"/>
      </c>
      <c r="BJ57" s="58"/>
      <c r="BK57" s="57">
        <f aca="true" t="shared" si="34" ref="BK57:BT57">IF(COUNTBLANK(BK10:BK44)=35,"",BK47/SUM(BK47,BK48,BK52,BK53)*100)</f>
      </c>
      <c r="BL57" s="57">
        <f t="shared" si="34"/>
      </c>
      <c r="BM57" s="57">
        <f t="shared" si="34"/>
      </c>
      <c r="BN57" s="57">
        <f t="shared" si="34"/>
      </c>
      <c r="BO57" s="57">
        <f t="shared" si="34"/>
      </c>
      <c r="BP57" s="57">
        <f t="shared" si="34"/>
      </c>
      <c r="BQ57" s="57">
        <f t="shared" si="34"/>
      </c>
      <c r="BR57" s="57">
        <f t="shared" si="34"/>
      </c>
      <c r="BS57" s="57">
        <f t="shared" si="34"/>
      </c>
      <c r="BT57" s="57">
        <f t="shared" si="34"/>
      </c>
      <c r="BU57" s="56"/>
      <c r="BV57" s="56"/>
      <c r="BW57" s="56"/>
      <c r="BX57" s="56"/>
      <c r="BY57" s="57">
        <f>IF(COUNTBLANK(BY10:BY44)=35,"",BY47/SUM(BY47,BY48,BY52,BY53)*100)</f>
      </c>
      <c r="BZ57" s="57">
        <f>IF(COUNTBLANK(BZ10:BZ44)=35,"",BZ47/SUM(BZ47,BZ48,BZ52,BZ53)*100)</f>
      </c>
      <c r="CA57" s="57">
        <f>IF(COUNTBLANK(CA10:CA44)=35,"",CA47/SUM(CA47,CA48,CA52,CA53)*100)</f>
      </c>
      <c r="CB57" s="57">
        <f>IF(COUNTBLANK(CB10:CB44)=35,"",CB47/SUM(CB47,CB48,CB52,CB53)*100)</f>
      </c>
      <c r="CC57" s="58"/>
      <c r="CD57" s="57">
        <f>IF(COUNTBLANK(CD10:CD44)=35,"",CD47/SUM(CD47,CD48,CD52,CD53)*100)</f>
      </c>
      <c r="CE57" s="56"/>
      <c r="CF57" s="57">
        <f>IF(COUNTBLANK(CF10:CF44)=35,"",CF47/SUM(CF47,CF48,CF52,CF53)*100)</f>
      </c>
      <c r="CG57" s="58"/>
      <c r="CH57" s="57">
        <f>IF(COUNTBLANK(CH10:CH44)=35,"",CH47/SUM(CH47,CH48,CH52,CH53)*100)</f>
      </c>
      <c r="CI57" s="58"/>
      <c r="CJ57" s="57">
        <f>IF(COUNTBLANK(CJ10:CJ44)=35,"",CJ47/SUM(CJ47,CJ48,CJ52,CJ53)*100)</f>
      </c>
      <c r="CK57" s="58"/>
      <c r="CL57" s="57">
        <f>IF(COUNTBLANK(CL10:CL44)=35,"",CL47/SUM(CL47,CL48,CL52,CL53)*100)</f>
      </c>
      <c r="CM57" s="57">
        <f>IF(COUNTBLANK(CM10:CM44)=35,"",CM47/SUM(CM47,CM48,CM52,CM53)*100)</f>
      </c>
      <c r="CP57" s="28" t="s">
        <v>61</v>
      </c>
      <c r="CQ57" s="30">
        <f>COUNTIF(CQ$10:CQ$44,"&lt;100,01")-SUM(CQ53:CQ56)</f>
        <v>0</v>
      </c>
    </row>
    <row r="58" spans="3:95" ht="12.75">
      <c r="C58" s="44" t="s">
        <v>45</v>
      </c>
      <c r="D58" s="44"/>
      <c r="E58" s="56"/>
      <c r="F58" s="56"/>
      <c r="G58" s="57">
        <f>IF(COUNTBLANK(G10:G44)=35,"",G48/SUM(G47,G48,G52,G53)*100)</f>
      </c>
      <c r="H58" s="57">
        <f>IF(COUNTBLANK(H10:H44)=35,"",H48/SUM(H47,H48,H52,H53)*100)</f>
      </c>
      <c r="I58" s="57">
        <f>IF(COUNTBLANK(I10:I44)=35,"",I48/SUM(I47,I48,I52,I53)*100)</f>
      </c>
      <c r="J58" s="60"/>
      <c r="K58" s="60"/>
      <c r="L58" s="60"/>
      <c r="M58" s="56"/>
      <c r="N58" s="60"/>
      <c r="O58" s="56"/>
      <c r="P58" s="60"/>
      <c r="Q58" s="56"/>
      <c r="R58" s="60"/>
      <c r="S58" s="60"/>
      <c r="T58" s="57">
        <f>IF(COUNTBLANK(T10:T44)=35,"",T48/SUM(T47,T48,T52,T53)*100)</f>
      </c>
      <c r="U58" s="57">
        <f>IF(COUNTBLANK(U10:U44)=35,"",U48/SUM(U47,U48,U52,U53)*100)</f>
      </c>
      <c r="V58" s="61">
        <f>IF(COUNTBLANK(V10:V44)=35,"",V48/SUM(V47,V48,V52,V53)*100)</f>
      </c>
      <c r="W58" s="62"/>
      <c r="X58" s="60"/>
      <c r="Y58" s="60"/>
      <c r="Z58" s="60"/>
      <c r="AA58" s="60"/>
      <c r="AB58" s="61">
        <f>IF(COUNTBLANK(AB10:AB44)=35,"",AB48/SUM(AB47,AB48,AB52,AB53)*100)</f>
      </c>
      <c r="AC58" s="62"/>
      <c r="AD58" s="60"/>
      <c r="AE58" s="60"/>
      <c r="AF58" s="60"/>
      <c r="AG58" s="56"/>
      <c r="AH58" s="60"/>
      <c r="AI58" s="56"/>
      <c r="AJ58" s="60"/>
      <c r="AK58" s="56"/>
      <c r="AL58" s="57">
        <f>IF(COUNTBLANK(AL10:AL44)=35,"",AL48/SUM(AL47,AL48,AL52,AL53)*100)</f>
      </c>
      <c r="AM58" s="56"/>
      <c r="AN58" s="56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P58" s="28"/>
      <c r="CQ58" s="30"/>
    </row>
    <row r="59" spans="10:95" ht="12.75">
      <c r="J59" s="3"/>
      <c r="K59" s="3"/>
      <c r="L59" s="3"/>
      <c r="CP59" s="28"/>
      <c r="CQ59" s="30"/>
    </row>
    <row r="60" spans="94:95" ht="12.75">
      <c r="CP60" s="28"/>
      <c r="CQ60" s="30"/>
    </row>
    <row r="61" spans="94:95" ht="12.75">
      <c r="CP61" s="28"/>
      <c r="CQ61" s="30"/>
    </row>
    <row r="62" spans="94:95" ht="12.75">
      <c r="CP62" s="28"/>
      <c r="CQ62" s="30"/>
    </row>
  </sheetData>
  <sheetProtection password="EBF8" sheet="1" objects="1" scenarios="1"/>
  <mergeCells count="21">
    <mergeCell ref="C58:D58"/>
    <mergeCell ref="CR5:CS5"/>
    <mergeCell ref="CT5:CU5"/>
    <mergeCell ref="CR6:CS6"/>
    <mergeCell ref="CR7:CS7"/>
    <mergeCell ref="CT6:CU6"/>
    <mergeCell ref="CT7:CU7"/>
    <mergeCell ref="CX5:CY5"/>
    <mergeCell ref="CZ5:DA5"/>
    <mergeCell ref="CP8:CQ8"/>
    <mergeCell ref="C57:D57"/>
    <mergeCell ref="CV6:CW6"/>
    <mergeCell ref="CV7:CW7"/>
    <mergeCell ref="CX6:CY6"/>
    <mergeCell ref="CX7:CY7"/>
    <mergeCell ref="CZ7:DA7"/>
    <mergeCell ref="CZ6:DA6"/>
    <mergeCell ref="B2:F2"/>
    <mergeCell ref="B3:F3"/>
    <mergeCell ref="B4:F4"/>
    <mergeCell ref="CV5:CW5"/>
  </mergeCells>
  <dataValidations count="6">
    <dataValidation type="custom" operator="equal" allowBlank="1" showInputMessage="1" showErrorMessage="1" error="Vous ne pouvez introduire que&#10;1-2-3-4-5-0-9" sqref="E10:F44 BU10:BX44 AY10:AZ44 AM10:AN44">
      <formula1>OR(E10=0,E10=1,E10=2,E10=3,E10=4,E10=5,E10=9)</formula1>
    </dataValidation>
    <dataValidation type="custom" operator="equal" allowBlank="1" showInputMessage="1" showErrorMessage="1" error="Vous ne pouvez introduire que&#10;2-1-0-9" sqref="G10:I44 AL10:AL44 AB10:AB44 T10:V44">
      <formula1>OR(G10=0,G10=1,G10=2,G10=9)</formula1>
    </dataValidation>
    <dataValidation type="custom" operator="equal" allowBlank="1" showInputMessage="1" showErrorMessage="1" error="Vous ne pouvez introduire que&#10;1-0-9" sqref="J10:L44 CL10:CM44 CJ10:CJ44 CH10:CH44 CF10:CF44 CD10:CD44 BY10:CB44 BK10:BT44 BA10:BI44 AV10:AX44 AQ10:AT44 AO10:AO44 AJ10:AJ44 AH10:AH44 AC10:AF44 W10:AA44 R10:S45 P10:P44 N10:N44">
      <formula1>OR(J10=0,J10=1,J10=9)</formula1>
    </dataValidation>
    <dataValidation type="custom" operator="equal" allowBlank="1" showInputMessage="1" showErrorMessage="1" error="Vous ne pouvez introduire que&#10;1-2-3-4-0-9" sqref="M10:M44 CK10:CK44 CI10:CI44 CG10:CG44 CE10:CE44 CC10:CC44 BJ10:BJ44 AU10:AU44 AP10:AP44 AK10:AK44 AI10:AI44 AG10:AG44 Q10:Q44 O10:O44">
      <formula1>OR(M10=0,M10=1,M10=2,M10=3,M10=4,M10=9)</formula1>
    </dataValidation>
    <dataValidation operator="lessThanOrEqual" allowBlank="1" showInputMessage="1" showErrorMessage="1" sqref="CO46:CQ50 CR47:DA49 CR50 CR46"/>
    <dataValidation type="textLength" operator="lessThan" allowBlank="1" showInputMessage="1" showErrorMessage="1" sqref="E47:CM53">
      <formula1>0</formula1>
    </dataValidation>
  </dataValidations>
  <printOptions/>
  <pageMargins left="0.17" right="0.17" top="0.45" bottom="0.28" header="0.4921259845" footer="0.16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DELATT03</dc:creator>
  <cp:keywords/>
  <dc:description/>
  <cp:lastModifiedBy>DELATT03</cp:lastModifiedBy>
  <cp:lastPrinted>2005-10-06T08:37:37Z</cp:lastPrinted>
  <dcterms:created xsi:type="dcterms:W3CDTF">2005-09-05T15:23:39Z</dcterms:created>
  <dcterms:modified xsi:type="dcterms:W3CDTF">2005-10-06T10:46:54Z</dcterms:modified>
  <cp:category/>
  <cp:version/>
  <cp:contentType/>
  <cp:contentStatus/>
</cp:coreProperties>
</file>