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480" windowHeight="8445" tabRatio="702" activeTab="7"/>
  </bookViews>
  <sheets>
    <sheet name="Page de garde" sheetId="1" r:id="rId1"/>
    <sheet name="1.Candidat" sheetId="2" r:id="rId2"/>
    <sheet name="2.Guide" sheetId="3" r:id="rId3"/>
    <sheet name="3.Rapport" sheetId="4" r:id="rId4"/>
    <sheet name="4.Eval" sheetId="5" r:id="rId5"/>
    <sheet name="5.Acti S" sheetId="6" r:id="rId6"/>
    <sheet name="6.Acti C" sheetId="7" r:id="rId7"/>
    <sheet name="7.Abs" sheetId="8" r:id="rId8"/>
    <sheet name="8.Exam" sheetId="9" r:id="rId9"/>
    <sheet name="9.Journalier" sheetId="10" r:id="rId10"/>
    <sheet name="Liste Actes" sheetId="11" state="hidden" r:id="rId11"/>
    <sheet name=" 10.Laparo" sheetId="12" r:id="rId12"/>
    <sheet name="11.Coelio" sheetId="13" r:id="rId13"/>
    <sheet name="12.Endo-Consult" sheetId="14" r:id="rId14"/>
  </sheets>
  <definedNames>
    <definedName name="aine">'9.Journalier'!$I$4:$I$1000</definedName>
    <definedName name="Check1" localSheetId="1">'1.Candidat'!$A$2</definedName>
    <definedName name="Check6" localSheetId="1">'1.Candidat'!$A$3</definedName>
    <definedName name="codeinami">'Liste Actes'!$B$2:$E$457</definedName>
    <definedName name="Codes">'Liste Actes'!$A$1:$E$229</definedName>
    <definedName name="liste">'9.Journalier'!$B$4:$B$1000</definedName>
    <definedName name="prem">'9.Journalier'!$F$4:$F$1000</definedName>
    <definedName name="sec">'9.Journalier'!$G$4:$G$1000</definedName>
    <definedName name="seul">'9.Journalier'!$H$4:$H$1000</definedName>
    <definedName name="voie">'9.Journalier'!$E$4:$E$1000</definedName>
  </definedNames>
  <calcPr fullCalcOnLoad="1"/>
</workbook>
</file>

<file path=xl/sharedStrings.xml><?xml version="1.0" encoding="utf-8"?>
<sst xmlns="http://schemas.openxmlformats.org/spreadsheetml/2006/main" count="1895" uniqueCount="691">
  <si>
    <t>Code INAMI</t>
  </si>
  <si>
    <t>K ou N</t>
  </si>
  <si>
    <t>Libellé</t>
  </si>
  <si>
    <t>Surrénalectomie bilatérale</t>
  </si>
  <si>
    <t>N600</t>
  </si>
  <si>
    <t>242712-242723</t>
  </si>
  <si>
    <t>Surrénalectomie unilatérale</t>
  </si>
  <si>
    <t>242690-242701</t>
  </si>
  <si>
    <t>N400</t>
  </si>
  <si>
    <t>Endopyélotomie (=Plastie du bassinet)</t>
  </si>
  <si>
    <t>260094-260105</t>
  </si>
  <si>
    <t>K225</t>
  </si>
  <si>
    <t>Extraction de calcul urinaire</t>
  </si>
  <si>
    <t>262216-262220</t>
  </si>
  <si>
    <t>K180</t>
  </si>
  <si>
    <t xml:space="preserve">Intervention chirurgicale pour kyste rénal  </t>
  </si>
  <si>
    <t>261715-261726</t>
  </si>
  <si>
    <t>Néphrectomie élargie par voie thoraco-abdominale</t>
  </si>
  <si>
    <t>K360</t>
  </si>
  <si>
    <t>261671-261682</t>
  </si>
  <si>
    <t xml:space="preserve">Néphrectomie totale  </t>
  </si>
  <si>
    <t>261634-261645</t>
  </si>
  <si>
    <t>K280</t>
  </si>
  <si>
    <t xml:space="preserve">Néphrotomie  </t>
  </si>
  <si>
    <t>260050-260061</t>
  </si>
  <si>
    <t>261590-261601</t>
  </si>
  <si>
    <t>K400</t>
  </si>
  <si>
    <t>260072-260083</t>
  </si>
  <si>
    <t xml:space="preserve">Néphro-pyélotomie pour coralliforme + hypothermie    </t>
  </si>
  <si>
    <t xml:space="preserve">Pyelotomie  </t>
  </si>
  <si>
    <t>260131-260142</t>
  </si>
  <si>
    <t>260116-260120</t>
  </si>
  <si>
    <t>261413-261424</t>
  </si>
  <si>
    <t>K300</t>
  </si>
  <si>
    <t>260153-260164</t>
  </si>
  <si>
    <t>261730-261741</t>
  </si>
  <si>
    <t>261376-261380</t>
  </si>
  <si>
    <t>260256-260260</t>
  </si>
  <si>
    <t>262032-262043</t>
  </si>
  <si>
    <t>260190-260201</t>
  </si>
  <si>
    <t>261752-261763</t>
  </si>
  <si>
    <t>262010-262021</t>
  </si>
  <si>
    <t>K270</t>
  </si>
  <si>
    <t>260212-260223</t>
  </si>
  <si>
    <t>260234-260245</t>
  </si>
  <si>
    <t>Anastomose urétéro-intestinale bilatérale</t>
  </si>
  <si>
    <t>Anastomose urétéro-intestinale unilatérale</t>
  </si>
  <si>
    <t>Implantation urétérale par lambeau vésical pédiculé*</t>
  </si>
  <si>
    <t>Plastique intestinale</t>
  </si>
  <si>
    <t>Prothèse</t>
  </si>
  <si>
    <t>Enlèvement d'un uretère restant</t>
  </si>
  <si>
    <t xml:space="preserve">Réimplantation urétéro-vésicale unilatérale  </t>
  </si>
  <si>
    <t>Réimplantation urétéro-vésicale bilatérale</t>
  </si>
  <si>
    <t>Résection urétérale avec suture bout à bout</t>
  </si>
  <si>
    <t>Urétéro-iléo- (ou colo-) stomie cutanée (Bricker, etc ,)</t>
  </si>
  <si>
    <t>Urétérostomie cutanée bilatérale ou en Y (TUU)</t>
  </si>
  <si>
    <t xml:space="preserve">Urétérostomie  </t>
  </si>
  <si>
    <t xml:space="preserve">Urétérotomie  </t>
  </si>
  <si>
    <t>243751-243762</t>
  </si>
  <si>
    <t>N4700</t>
  </si>
  <si>
    <t>243773-243784</t>
  </si>
  <si>
    <t>Exérèse de tumeur rétropéritonéale (RP)</t>
  </si>
  <si>
    <t xml:space="preserve">Exérèse de tumeur RP par voie thoraco-abdominale </t>
  </si>
  <si>
    <t>260573-260584</t>
  </si>
  <si>
    <t>260551-260562</t>
  </si>
  <si>
    <t>260595-260606</t>
  </si>
  <si>
    <t>260610-260621</t>
  </si>
  <si>
    <t>260396-260400</t>
  </si>
  <si>
    <t>262290-262301</t>
  </si>
  <si>
    <t>262334-262345</t>
  </si>
  <si>
    <t>K900</t>
  </si>
  <si>
    <t>261774-261785</t>
  </si>
  <si>
    <t>K500</t>
  </si>
  <si>
    <t>260411-260422</t>
  </si>
  <si>
    <t>K600</t>
  </si>
  <si>
    <t>260433-20444</t>
  </si>
  <si>
    <t>K750</t>
  </si>
  <si>
    <t>261435-261446</t>
  </si>
  <si>
    <t>K120</t>
  </si>
  <si>
    <t>260536-260540</t>
  </si>
  <si>
    <t>432073-432084</t>
  </si>
  <si>
    <t>432095-432106</t>
  </si>
  <si>
    <t>260492-260503</t>
  </si>
  <si>
    <t>260514-260525</t>
  </si>
  <si>
    <t>262415-262426</t>
  </si>
  <si>
    <t>K70</t>
  </si>
  <si>
    <t>432751-432762</t>
  </si>
  <si>
    <t>260455-260466</t>
  </si>
  <si>
    <t xml:space="preserve">Ablation de diverticules vésicaux </t>
  </si>
  <si>
    <t>Taille vésicale suspubienne</t>
  </si>
  <si>
    <t xml:space="preserve">Fistule vésico-intestinale </t>
  </si>
  <si>
    <t xml:space="preserve">Fistule vésico-vaginale </t>
  </si>
  <si>
    <t xml:space="preserve">Cystectomie partielle  </t>
  </si>
  <si>
    <t>Cystectomie partielle associée à autre prestation</t>
  </si>
  <si>
    <t>Cystectomie totale + néovessie (Studer)</t>
  </si>
  <si>
    <t>Cystectomie totale</t>
  </si>
  <si>
    <t>Cystectomie totale + USS</t>
  </si>
  <si>
    <t>Cystectomie totale + Bricker / conduit colique</t>
  </si>
  <si>
    <t xml:space="preserve">Cystotomie  </t>
  </si>
  <si>
    <t>Entérocystoplastie d’agrandissement</t>
  </si>
  <si>
    <t xml:space="preserve">Incontinence urinaire 1 voie  </t>
  </si>
  <si>
    <t xml:space="preserve">Incontinence urinaire 2 voies  </t>
  </si>
  <si>
    <t>Col de la vessie</t>
  </si>
  <si>
    <t>Exstrophie vésicale – Malformation vésicale</t>
  </si>
  <si>
    <t>Cathéter supra-pubien</t>
  </si>
  <si>
    <t>Incontinence urinaire 1 voie  (TOT-TVT)</t>
  </si>
  <si>
    <t>Réfection col vésical féminin pour incontinence</t>
  </si>
  <si>
    <t>260632-260643</t>
  </si>
  <si>
    <t>355832-355843</t>
  </si>
  <si>
    <t>260654-260665</t>
  </si>
  <si>
    <t>261796-261800</t>
  </si>
  <si>
    <t>K450</t>
  </si>
  <si>
    <t xml:space="preserve">Adénomectomie chirurgicale  </t>
  </si>
  <si>
    <t xml:space="preserve">Biopsie prostate </t>
  </si>
  <si>
    <t>Brachythérapie prostate</t>
  </si>
  <si>
    <t>Prostatectomie radicale totale</t>
  </si>
  <si>
    <t>261133-261144</t>
  </si>
  <si>
    <t>K20</t>
  </si>
  <si>
    <t>261030-261041</t>
  </si>
  <si>
    <t>261251-261262</t>
  </si>
  <si>
    <t>261310-261321</t>
  </si>
  <si>
    <t>260352-260363</t>
  </si>
  <si>
    <t>K6</t>
  </si>
  <si>
    <t>260971-260982</t>
  </si>
  <si>
    <t>261295-261306</t>
  </si>
  <si>
    <t>K90</t>
  </si>
  <si>
    <t>261273-261284</t>
  </si>
  <si>
    <t>261074-261085</t>
  </si>
  <si>
    <t>261354-261365</t>
  </si>
  <si>
    <t>261332-261343</t>
  </si>
  <si>
    <t>261892-261903</t>
  </si>
  <si>
    <t>261870-261881</t>
  </si>
  <si>
    <t>261612-261623</t>
  </si>
  <si>
    <t>261052-261063</t>
  </si>
  <si>
    <t>K10</t>
  </si>
  <si>
    <t>262135-262146</t>
  </si>
  <si>
    <t>262194-262205</t>
  </si>
  <si>
    <t>Ablation des polypes par cure</t>
  </si>
  <si>
    <t xml:space="preserve">Création d'un nouvel urètre féminin </t>
  </si>
  <si>
    <t xml:space="preserve">Epispadias cure radicale </t>
  </si>
  <si>
    <t xml:space="preserve">Hypospadias en un seul temps </t>
  </si>
  <si>
    <t xml:space="preserve">Dilatation  </t>
  </si>
  <si>
    <t>Urétrotomie</t>
  </si>
  <si>
    <t>Epispadias temps préparatoire/complémentaire</t>
  </si>
  <si>
    <t xml:space="preserve">Epispadias temps principal </t>
  </si>
  <si>
    <t>Intervention pour fistule urétro-rectale</t>
  </si>
  <si>
    <t xml:space="preserve">Hypospadias temps préparatoire/complémentaire </t>
  </si>
  <si>
    <t xml:space="preserve">Hypospadias temps principal </t>
  </si>
  <si>
    <t>Urétroplastie temps préparatoire/complémentaire</t>
  </si>
  <si>
    <t>Urétroplastie membraneuse par voie périnéale*</t>
  </si>
  <si>
    <t>Méatoplastie par glissement muqueux</t>
  </si>
  <si>
    <t xml:space="preserve">Meatotomie  </t>
  </si>
  <si>
    <t xml:space="preserve">Mise en place d’un sphincter urétral artificiel  </t>
  </si>
  <si>
    <t xml:space="preserve">Réfection urètre antérieur chez l’homme  </t>
  </si>
  <si>
    <t>260993 -261004</t>
  </si>
  <si>
    <t>261015-261026</t>
  </si>
  <si>
    <t>260956-260960</t>
  </si>
  <si>
    <t xml:space="preserve">Résection d'une péri-urétrite bulbaire ou périnéale </t>
  </si>
  <si>
    <t xml:space="preserve">Urétrostomie </t>
  </si>
  <si>
    <t>Urétrotomie interne ou externe</t>
  </si>
  <si>
    <t>260735-260746</t>
  </si>
  <si>
    <t>260750-260761</t>
  </si>
  <si>
    <t>261531-261542</t>
  </si>
  <si>
    <t>K40</t>
  </si>
  <si>
    <t>260713-260724</t>
  </si>
  <si>
    <t>260691-260702</t>
  </si>
  <si>
    <t>K75</t>
  </si>
  <si>
    <t>262172-262183</t>
  </si>
  <si>
    <t>260816-260820</t>
  </si>
  <si>
    <t>261214-261225</t>
  </si>
  <si>
    <t>260853-260864</t>
  </si>
  <si>
    <t>261236-261240</t>
  </si>
  <si>
    <t>260794-260805</t>
  </si>
  <si>
    <t>261111-261122</t>
  </si>
  <si>
    <t>261096-261100</t>
  </si>
  <si>
    <t>260912-260923</t>
  </si>
  <si>
    <t>260890-260901</t>
  </si>
  <si>
    <t>260875-260886</t>
  </si>
  <si>
    <t>589131-589142</t>
  </si>
  <si>
    <t>I600</t>
  </si>
  <si>
    <t>260772-260783</t>
  </si>
  <si>
    <t xml:space="preserve">Ablation kyste epididyme  </t>
  </si>
  <si>
    <t>Ablation de tumeur de l’épididyme</t>
  </si>
  <si>
    <t xml:space="preserve">Biopsie testiculaire  </t>
  </si>
  <si>
    <t xml:space="preserve">Epididymectomie </t>
  </si>
  <si>
    <t>Epididymotomie pour abcès</t>
  </si>
  <si>
    <t xml:space="preserve">Prothèse testiculaire </t>
  </si>
  <si>
    <t>Vésicule séminale</t>
  </si>
  <si>
    <t>Kyste du cordon</t>
  </si>
  <si>
    <t>Torsion du testicule ou d’une hydatide</t>
  </si>
  <si>
    <t>Varicocèle</t>
  </si>
  <si>
    <t>Ligature résection d'un déférent</t>
  </si>
  <si>
    <t>Orchidectomie élargie + curage ggl lombaires</t>
  </si>
  <si>
    <t>Orchidectomie bilatérale</t>
  </si>
  <si>
    <t xml:space="preserve">Orchidopexie double </t>
  </si>
  <si>
    <t xml:space="preserve">Orchidopexie simple  </t>
  </si>
  <si>
    <t xml:space="preserve">Hydrocèle  </t>
  </si>
  <si>
    <t>Varicocèle par sclérothérapie sous contrôle scopie</t>
  </si>
  <si>
    <t xml:space="preserve">Vaso-vasostomie ou vaso-epididymostomie  </t>
  </si>
  <si>
    <t>261472-261483</t>
  </si>
  <si>
    <t>261450-261461</t>
  </si>
  <si>
    <t>260934-260945</t>
  </si>
  <si>
    <t>262076-262080</t>
  </si>
  <si>
    <t>262091-262102</t>
  </si>
  <si>
    <t>262054-262065</t>
  </si>
  <si>
    <t>262113-262124</t>
  </si>
  <si>
    <t>261155-261166</t>
  </si>
  <si>
    <t>K50</t>
  </si>
  <si>
    <t>261575-261586</t>
  </si>
  <si>
    <t>K30</t>
  </si>
  <si>
    <t>220113-220124</t>
  </si>
  <si>
    <t>K35</t>
  </si>
  <si>
    <t>Amputation totale de la verge + curage</t>
  </si>
  <si>
    <t xml:space="preserve">Amputation partielle de la verge  </t>
  </si>
  <si>
    <t xml:space="preserve">Circoncision  </t>
  </si>
  <si>
    <t>Ablation de l’induration plastique des corps caverneux</t>
  </si>
  <si>
    <t xml:space="preserve">Maladie de La Peyronie- Nesbit  </t>
  </si>
  <si>
    <t xml:space="preserve">Priapisme, anastomose spongiocaverneuse  </t>
  </si>
  <si>
    <t>Cure radicale de l’épispadias</t>
  </si>
  <si>
    <t xml:space="preserve">Prothèse corps caverneux  </t>
  </si>
  <si>
    <t xml:space="preserve">Paraphimosis (réduction chirurgicale)  </t>
  </si>
  <si>
    <t xml:space="preserve">Section frein + suture  </t>
  </si>
  <si>
    <t>Condylome</t>
  </si>
  <si>
    <t>244156-244160</t>
  </si>
  <si>
    <t>261192-261203</t>
  </si>
  <si>
    <t>431373-431384</t>
  </si>
  <si>
    <t>431093-431104</t>
  </si>
  <si>
    <t>Promontofixation (bandelette ant + post)</t>
  </si>
  <si>
    <t>Kyste du canal de Nuck</t>
  </si>
  <si>
    <t>Promontofixation (bandelette ant )</t>
  </si>
  <si>
    <t>Glande de Bartholin</t>
  </si>
  <si>
    <t>353231-353242</t>
  </si>
  <si>
    <t>353194-353205</t>
  </si>
  <si>
    <t>K5</t>
  </si>
  <si>
    <t>220253-220264</t>
  </si>
  <si>
    <t>244532-244543</t>
  </si>
  <si>
    <t>N40</t>
  </si>
  <si>
    <t>241091-241102</t>
  </si>
  <si>
    <t>N200</t>
  </si>
  <si>
    <t>240472-240483</t>
  </si>
  <si>
    <t>N650</t>
  </si>
  <si>
    <t>240450-240461</t>
  </si>
  <si>
    <t>241150-241161</t>
  </si>
  <si>
    <t>241172-241183</t>
  </si>
  <si>
    <t>220356-220360</t>
  </si>
  <si>
    <t>220216-220220</t>
  </si>
  <si>
    <t>243633-243644</t>
  </si>
  <si>
    <t>243596-243600</t>
  </si>
  <si>
    <t>N300</t>
  </si>
  <si>
    <t>240155-240166</t>
  </si>
  <si>
    <t xml:space="preserve">    Ablation de tumeurs superficielles  </t>
  </si>
  <si>
    <t>Cryothérapie</t>
  </si>
  <si>
    <t>Phlegmon profond</t>
  </si>
  <si>
    <t>Dilatation anale</t>
  </si>
  <si>
    <t>Eventration sans étranglement</t>
  </si>
  <si>
    <t xml:space="preserve">    Evidement bilatéral de l'aine  </t>
  </si>
  <si>
    <t xml:space="preserve">    Evidement unilatéral de l'aine </t>
  </si>
  <si>
    <t xml:space="preserve">   Cure d’une hernie ou d’une éventration</t>
  </si>
  <si>
    <t>Eviscération post-opératoire</t>
  </si>
  <si>
    <t xml:space="preserve">    Biopsie ganglionnaire (ggl)</t>
  </si>
  <si>
    <t>Exérèse d’anthrax</t>
  </si>
  <si>
    <t xml:space="preserve">    Laparotomie exploratrice  </t>
  </si>
  <si>
    <t>Laparotomie pour hémorragie</t>
  </si>
  <si>
    <t xml:space="preserve">    Lombotomie  </t>
  </si>
  <si>
    <t>353253-353264</t>
  </si>
  <si>
    <t>350512-350523</t>
  </si>
  <si>
    <t>Prélèvement biopsique</t>
  </si>
  <si>
    <t>Laparoscopie diagnostique</t>
  </si>
  <si>
    <t>Extraction percutanée tumeur (=extraction calcul)</t>
  </si>
  <si>
    <t>Pyéloplastie</t>
  </si>
  <si>
    <t>Intervention pour kyste rénal</t>
  </si>
  <si>
    <t>Urétéro-iléo- (ou colo-) stomie cutanée (Bricker, etc.)</t>
  </si>
  <si>
    <t>Exérèse de tumeur rétropéritonéale</t>
  </si>
  <si>
    <t>Prostatectomie radicale</t>
  </si>
  <si>
    <t>Vésiculectomie</t>
  </si>
  <si>
    <t>260831-260842</t>
  </si>
  <si>
    <t xml:space="preserve">Varicocèle par voie chirurgicale  </t>
  </si>
  <si>
    <t>Cure d’une hernie étranglée ou non</t>
  </si>
  <si>
    <t>241312-241323</t>
  </si>
  <si>
    <t>Cure d’une hernie inguinale bilatérale</t>
  </si>
  <si>
    <t>241334-241345</t>
  </si>
  <si>
    <t>Curage ganglionnaire ilio-obturateur bilatéral</t>
  </si>
  <si>
    <t>240516-240520</t>
  </si>
  <si>
    <t>Curage ganglionnaire ilio-obturateur unilatéral</t>
  </si>
  <si>
    <t>240494-240500</t>
  </si>
  <si>
    <t>Biopsie ganglionnaire (ggl)</t>
  </si>
  <si>
    <t>261391-261402</t>
  </si>
  <si>
    <t>260293-260304</t>
  </si>
  <si>
    <t>K60</t>
  </si>
  <si>
    <t>260330-260341</t>
  </si>
  <si>
    <t>260271-260282</t>
  </si>
  <si>
    <t xml:space="preserve">TURBT </t>
  </si>
  <si>
    <t>JJ Voie basse / Sonde urétérale</t>
  </si>
  <si>
    <t>Cystoscopie chez la femme</t>
  </si>
  <si>
    <t>Cystoscopie chez l’homme</t>
  </si>
  <si>
    <t>260175-260186</t>
  </si>
  <si>
    <t>262231-262242</t>
  </si>
  <si>
    <t>261833-261844</t>
  </si>
  <si>
    <t>K150</t>
  </si>
  <si>
    <t>260676-260680</t>
  </si>
  <si>
    <t>261553-261564</t>
  </si>
  <si>
    <t>260470-260481</t>
  </si>
  <si>
    <t>262150-261161</t>
  </si>
  <si>
    <t>K100</t>
  </si>
  <si>
    <t>262356-262360</t>
  </si>
  <si>
    <t>262371-262382</t>
  </si>
  <si>
    <t xml:space="preserve">Cystoscopie avec enlèvement d’un calcul urétéral </t>
  </si>
  <si>
    <t xml:space="preserve">Plastie du bassinet </t>
  </si>
  <si>
    <t>JJ voie haute sous contrôle echo/radio</t>
  </si>
  <si>
    <t>Lithotritie</t>
  </si>
  <si>
    <t>TURP</t>
  </si>
  <si>
    <t xml:space="preserve">Valves urètre </t>
  </si>
  <si>
    <t>Traitement endoscopique d’incontinence urinaire</t>
  </si>
  <si>
    <t>Urétéroscopie diagnostique</t>
  </si>
  <si>
    <t>urétroscopie ou urétérorénoscopie avec dialatation</t>
  </si>
  <si>
    <t>469571-469582</t>
  </si>
  <si>
    <t>469556-569560</t>
  </si>
  <si>
    <t>N60</t>
  </si>
  <si>
    <t>469453-469464</t>
  </si>
  <si>
    <t>N50</t>
  </si>
  <si>
    <t>469475-469486</t>
  </si>
  <si>
    <t>N35</t>
  </si>
  <si>
    <t>469512-469523</t>
  </si>
  <si>
    <t>N30</t>
  </si>
  <si>
    <t>Echographie transrectale</t>
  </si>
  <si>
    <t>Echographie bidimensionnelle</t>
  </si>
  <si>
    <t xml:space="preserve">Echographie des reins ou glande surrénale  </t>
  </si>
  <si>
    <t>Echographie du bassin masculin</t>
  </si>
  <si>
    <t xml:space="preserve">Echographie du scrotum </t>
  </si>
  <si>
    <t>461635-461646</t>
  </si>
  <si>
    <t>N85</t>
  </si>
  <si>
    <t>461716-461720</t>
  </si>
  <si>
    <t>N100</t>
  </si>
  <si>
    <t>461672-461683</t>
  </si>
  <si>
    <t>N75</t>
  </si>
  <si>
    <t>461510-461521</t>
  </si>
  <si>
    <t>469114-469125</t>
  </si>
  <si>
    <t>N55</t>
  </si>
  <si>
    <t>461591-461602</t>
  </si>
  <si>
    <t>461532-461543</t>
  </si>
  <si>
    <t>N130</t>
  </si>
  <si>
    <t>Cysto-urétrographie mictionnelle</t>
  </si>
  <si>
    <t>Pyélographie ascendante bilatérale</t>
  </si>
  <si>
    <t>Opacification sonde néphrostomie</t>
  </si>
  <si>
    <t>Pyélographie de l’abdomen</t>
  </si>
  <si>
    <t>Radioscopie avec amplificateur de brillance</t>
  </si>
  <si>
    <t>Urétro-cystographie ascendante</t>
  </si>
  <si>
    <t>Urographie intraveineuse</t>
  </si>
  <si>
    <t>K38</t>
  </si>
  <si>
    <t>355854-255865</t>
  </si>
  <si>
    <t>K12</t>
  </si>
  <si>
    <t>355891-355902</t>
  </si>
  <si>
    <t>355810-355821</t>
  </si>
  <si>
    <t>K55</t>
  </si>
  <si>
    <t>355316-355320</t>
  </si>
  <si>
    <t>K4</t>
  </si>
  <si>
    <t>355795-355806</t>
  </si>
  <si>
    <t>K54</t>
  </si>
  <si>
    <t>355375-355386</t>
  </si>
  <si>
    <t>K11</t>
  </si>
  <si>
    <t>261811-261822</t>
  </si>
  <si>
    <t>Ponction biopsie épididymaire et/ou testiculaire</t>
  </si>
  <si>
    <t>Ponction biopsique rétropéritonale</t>
  </si>
  <si>
    <t>Ponction de la cavité rénale</t>
  </si>
  <si>
    <t xml:space="preserve">Ponction d'hydrocèle  </t>
  </si>
  <si>
    <t>Ponction rénale</t>
  </si>
  <si>
    <t xml:space="preserve">Ponction vésicale </t>
  </si>
  <si>
    <t xml:space="preserve">Pyélo-néphrostomie sous echo/radio  </t>
  </si>
  <si>
    <t>261914-261925</t>
  </si>
  <si>
    <t>K15</t>
  </si>
  <si>
    <t>261936-261940</t>
  </si>
  <si>
    <t>K24</t>
  </si>
  <si>
    <t>261951-261962</t>
  </si>
  <si>
    <t>261973-261984</t>
  </si>
  <si>
    <t>261995-262006</t>
  </si>
  <si>
    <t>262393-262404</t>
  </si>
  <si>
    <t>Mictiographie</t>
  </si>
  <si>
    <t>Un ou deux canaux</t>
  </si>
  <si>
    <t>Trois canaux</t>
  </si>
  <si>
    <t>Quatre canaux</t>
  </si>
  <si>
    <t>Cinq ou plus avec protocole et extrait des tracés</t>
  </si>
  <si>
    <t>Examen électrophysiologique de l’appareil génito-urinaire</t>
  </si>
  <si>
    <t>N2</t>
  </si>
  <si>
    <t>N8</t>
  </si>
  <si>
    <t>N20</t>
  </si>
  <si>
    <t>Avis</t>
  </si>
  <si>
    <t>Consulation d’un médecin spécialiste à son cabinet</t>
  </si>
  <si>
    <t>Consultation d’un médecin spécialiste accrédité à son cabinet</t>
  </si>
  <si>
    <t>Consultation du médecin spécialiste appelé par écrit par le médecin généraliste agréé traitant</t>
  </si>
  <si>
    <t>Implantation hormonale</t>
  </si>
  <si>
    <t>599653-599664</t>
  </si>
  <si>
    <t>599631-599642</t>
  </si>
  <si>
    <t>599616-599620</t>
  </si>
  <si>
    <t>599594-599605</t>
  </si>
  <si>
    <t>599572-599583</t>
  </si>
  <si>
    <t>K80</t>
  </si>
  <si>
    <t>599550-599561</t>
  </si>
  <si>
    <t>599535-599546</t>
  </si>
  <si>
    <t>Prestations urgentes de nuit ou de week-end</t>
  </si>
  <si>
    <t>N3</t>
  </si>
  <si>
    <t>N6</t>
  </si>
  <si>
    <t> Urgences au cabinet un week-end</t>
  </si>
  <si>
    <t>Urgences au cabinet la nuit</t>
  </si>
  <si>
    <t>355073-355084</t>
  </si>
  <si>
    <t>K320</t>
  </si>
  <si>
    <t xml:space="preserve">Lithotripteur (trait.lith. renal,bil.,pancreas) lithiase </t>
  </si>
  <si>
    <t>Date</t>
  </si>
  <si>
    <t>Assistant</t>
  </si>
  <si>
    <t>Opérateur</t>
  </si>
  <si>
    <t>Prestations réalisées par le candidat au cours d'assistances opératoires</t>
  </si>
  <si>
    <t>1er</t>
  </si>
  <si>
    <t>2ème</t>
  </si>
  <si>
    <t>Seul</t>
  </si>
  <si>
    <t>Code Hospi</t>
  </si>
  <si>
    <t>TOTAL</t>
  </si>
  <si>
    <t>Code</t>
  </si>
  <si>
    <t>INAMI</t>
  </si>
  <si>
    <t>K/N</t>
  </si>
  <si>
    <t xml:space="preserve"> INAMI</t>
  </si>
  <si>
    <t>K / N</t>
  </si>
  <si>
    <t>CHIRURGIE COELIOSCOPIQUE</t>
  </si>
  <si>
    <t>Coelio</t>
  </si>
  <si>
    <t xml:space="preserve">Evidement bilatéral de l'aine  </t>
  </si>
  <si>
    <t xml:space="preserve">Evidement unilatéral de l'aine </t>
  </si>
  <si>
    <t>Cure d’une hernie ou d’une éventration</t>
  </si>
  <si>
    <t xml:space="preserve">Ablation de tumeurs superficielles  </t>
  </si>
  <si>
    <t xml:space="preserve">Laparotomie exploratrice  </t>
  </si>
  <si>
    <t xml:space="preserve">Lombotomie  </t>
  </si>
  <si>
    <t>REIN</t>
  </si>
  <si>
    <t>URETERE</t>
  </si>
  <si>
    <t xml:space="preserve">TOTAL CHIRURGIE DU REIN  </t>
  </si>
  <si>
    <t xml:space="preserve">TOTAL CHIRURGIE DE L'URETERE  </t>
  </si>
  <si>
    <t>VESSIE</t>
  </si>
  <si>
    <t>PROSTATE</t>
  </si>
  <si>
    <t xml:space="preserve">TOTAL CHIRURGIE DE LA VESSIE  </t>
  </si>
  <si>
    <t xml:space="preserve">TOTAL CHIRURGIE DE LA PROSTATE  </t>
  </si>
  <si>
    <t>Urétrotomie interne</t>
  </si>
  <si>
    <t>URETRE</t>
  </si>
  <si>
    <t xml:space="preserve">TOTAL CHIRURGIE DE L'URETRE  </t>
  </si>
  <si>
    <t>TESTICULE</t>
  </si>
  <si>
    <t>VERGE</t>
  </si>
  <si>
    <t>AUTRES</t>
  </si>
  <si>
    <t xml:space="preserve">TOTAL CHIRURGIE DU TESTICULE  </t>
  </si>
  <si>
    <t xml:space="preserve">TOTAL CHIRURGIE DE LA VERGE  </t>
  </si>
  <si>
    <t xml:space="preserve">TOTAL AUTRES    </t>
  </si>
  <si>
    <t>Varicocèle par voie coelioscopique</t>
  </si>
  <si>
    <t>CHIRURGIE OUVERTE</t>
  </si>
  <si>
    <t>TOTAL CHIRURGIE OUVERTE</t>
  </si>
  <si>
    <t xml:space="preserve">TOTAL AUTRES  </t>
  </si>
  <si>
    <t>CHIR. ENDOSCOPIQUE</t>
  </si>
  <si>
    <t>CHIRURGIE ENDOSCOPIQUE</t>
  </si>
  <si>
    <t xml:space="preserve">TOTAL CHIRURGIE ENDOSCOPIQUE  </t>
  </si>
  <si>
    <t>TOTAL CHIRURGIE COELIOSOCPIQUE</t>
  </si>
  <si>
    <t>ACTES EN CONSULTATION</t>
  </si>
  <si>
    <t xml:space="preserve">TOTAL ACTES TECHNIQUES  </t>
  </si>
  <si>
    <t>Urétéro-iléo- (ou colo) stomie cutanée (Bricker, etc ,)</t>
  </si>
  <si>
    <t>Téléphone:</t>
  </si>
  <si>
    <t>Email :</t>
  </si>
  <si>
    <t>Adresse :</t>
  </si>
  <si>
    <t xml:space="preserve">Nom et Prénom : </t>
  </si>
  <si>
    <t xml:space="preserve">                                 INFORMATIONS SUR LE CANDIDAT</t>
  </si>
  <si>
    <t>UROLOGIE</t>
  </si>
  <si>
    <t xml:space="preserve">  Carnet de stage</t>
  </si>
  <si>
    <t>A l’attention de la chambre d’expression française de la Commission d’agrément en Urologie</t>
  </si>
  <si>
    <r>
      <t>RAPPORT PERSONNEL SUR L’ANNEE DE FORMATION ECOULEE</t>
    </r>
    <r>
      <rPr>
        <b/>
        <sz val="10"/>
        <rFont val="Calibri"/>
        <family val="2"/>
      </rPr>
      <t xml:space="preserve">  (OBLIGATOIRE)</t>
    </r>
  </si>
  <si>
    <t>A l'expiration du stage, la demande d'agrément en qualité de médecin spécialiste ou de médecin généraliste est adressée par l'intéressé au Ministre, par lettre recommandée, sur un formulaire fourni par l'administration et dont le modèle est arrêté par le Ministre. La demande est accompagnée du dernier carnet de stage ainsi que des documents requis légalement (la liste figure sur la première page du formulaire de demande d’agrément).</t>
  </si>
  <si>
    <t>Demande d’agrément</t>
  </si>
  <si>
    <t>En cas de divergence de vue entre un maître de stage et un candidat, l'un et l'autre peuvent soumettre le différend à la chambre compétente de la commission d'agrément. La chambre entend les deux parties. Si le différend persiste, la chambre charge une commission composée d'un ou de plusieurs de ses membres et d'un médecin fonctionnaire du Ministère de la Santé publique d'une enquête sur place.</t>
  </si>
  <si>
    <t>Divergence de vue entre un maître de stage et son candidat</t>
  </si>
  <si>
    <t>Tout interruption de plus que quinze semaines, calculée sur l'ensemble de la formation, doit être rattrapée à la fin de la formation pour la partie qui dépasse les quinze semaines. Merci de fournir à l’administration copie de vos certificats médicaux indiquant les dates de début et fin de votre absence.</t>
  </si>
  <si>
    <t>Une interruption du stage ne peut en aucun cas raccourcir la durée totale de la formation. Lorsque le candidat a dû interrompre sa formation pendant au moins trois mois, il est tenu d'en informer immédiatement la chambre compétente de la commission d'agrément et d'indiquer la raison de l'interruption. Le candidat fera à la chambre compétente des propositions en vue d'une période de stage complémentaire.</t>
  </si>
  <si>
    <t>Interruption de plan de stage</t>
  </si>
  <si>
    <t>Le candidat peut effectuer une partie de sa formation à l’étranger, dans un centre et auprès d’un maître de stage reconnus dans le pays d’accueil pour la formation des médecins candidats de la spécialité. Le candidat doit fournir la preuve de l’agrément du centre et du maître de stage ainsi que de la rémunération équitable qu’il percevra.</t>
  </si>
  <si>
    <t>Stage à l’étranger</t>
  </si>
  <si>
    <r>
      <t xml:space="preserve">Le candidat doit soumettre préalablement toute modification de son plan de stage. </t>
    </r>
    <r>
      <rPr>
        <sz val="11"/>
        <color indexed="8"/>
        <rFont val="Calibri"/>
        <family val="2"/>
      </rPr>
      <t>Ni le candidat ni le maître de stage ne peuvent unilatéralement rapporter des modifications et mettre prématurément fin à la convention entre les deux parties concernant le stage.</t>
    </r>
  </si>
  <si>
    <t>Modification de plan de stage</t>
  </si>
  <si>
    <t>RAPPEL DE LA LEGISLATION</t>
  </si>
  <si>
    <t>N’oubliez pas de remettre votre demande d’agrément accompagnée du dernier carnet de stage et des documents requis en fin de formation !</t>
  </si>
  <si>
    <r>
      <t xml:space="preserve">□ </t>
    </r>
    <r>
      <rPr>
        <sz val="11"/>
        <rFont val="Calibri"/>
        <family val="2"/>
      </rPr>
      <t xml:space="preserve">Les publications ou communications scientifiques (abstracts ou attestations) </t>
    </r>
  </si>
  <si>
    <r>
      <t xml:space="preserve">□ </t>
    </r>
    <r>
      <rPr>
        <sz val="11"/>
        <rFont val="Calibri"/>
        <family val="2"/>
      </rPr>
      <t>Les attestations de participation aux séminaires et réunions scientifiques</t>
    </r>
  </si>
  <si>
    <t>CHECK-LIST DES ANNEXES A JOINDRE</t>
  </si>
  <si>
    <t>Le carnet de stage doit être signé par le candidat, par le maître de stage de l’année écoulée ainsi que par le maître de stage coordinateur.</t>
  </si>
  <si>
    <r>
      <t xml:space="preserve">L’évaluation du lieu de stage et du maître de stage </t>
    </r>
    <r>
      <rPr>
        <u val="single"/>
        <sz val="11"/>
        <rFont val="Calibri"/>
        <family val="2"/>
      </rPr>
      <t>par le candidat</t>
    </r>
    <r>
      <rPr>
        <sz val="11"/>
        <rFont val="Calibri"/>
        <family val="2"/>
      </rPr>
      <t xml:space="preserve"> peut être remplie mais cela n’est en aucun cas obligatoire. </t>
    </r>
  </si>
  <si>
    <t>3 à 6                                            B</t>
  </si>
  <si>
    <t>1 à 2                                            A</t>
  </si>
  <si>
    <t>Années de stage                     Annexe à fournir</t>
  </si>
  <si>
    <t>Seules la liste cumulative des interventions et actes techniques (annexe obligatoire) est différente selon que le candidat suit le tronc commun en chirurgie ou la formation supérieure en urologie. Merci de vous référer au tableau suivant :</t>
  </si>
  <si>
    <r>
      <t xml:space="preserve">Tout médecin candidat spécialiste en Urologie, doit remettre </t>
    </r>
    <r>
      <rPr>
        <b/>
        <u val="single"/>
        <sz val="11"/>
        <rFont val="Calibri"/>
        <family val="2"/>
      </rPr>
      <t>annuellement (au terme de l’année académique)</t>
    </r>
    <r>
      <rPr>
        <sz val="11"/>
        <rFont val="Calibri"/>
        <family val="2"/>
      </rPr>
      <t xml:space="preserve"> le présent carnet de stage à la chambre d’expression française de la Commission d’agrément en Urologie </t>
    </r>
    <r>
      <rPr>
        <b/>
        <sz val="11"/>
        <rFont val="Calibri"/>
        <family val="2"/>
      </rPr>
      <t>et ce, même lorsqu’il suit le tronc commun en chirurgie</t>
    </r>
    <r>
      <rPr>
        <sz val="11"/>
        <rFont val="Calibri"/>
        <family val="2"/>
      </rPr>
      <t>.</t>
    </r>
  </si>
  <si>
    <t>GUIDE D’UTILISATION DU CARNET DE STAGE EN UROLOGIE</t>
  </si>
  <si>
    <t>Nom et signature du candidat</t>
  </si>
  <si>
    <t>Nom et signature du (ou des) maître(s) de stage</t>
  </si>
  <si>
    <t>Ethique</t>
  </si>
  <si>
    <t>Publications scientifiques</t>
  </si>
  <si>
    <t>Participation active aux séminaires</t>
  </si>
  <si>
    <t>Curiosité scientifique</t>
  </si>
  <si>
    <t>Relations professionnelles</t>
  </si>
  <si>
    <t>Résistance physique</t>
  </si>
  <si>
    <t>Modestie, savoir dire "je ne sais pas".</t>
  </si>
  <si>
    <t xml:space="preserve">Reconnaissance de ses propres erreurs, </t>
  </si>
  <si>
    <t>Relation avec les patients</t>
  </si>
  <si>
    <t xml:space="preserve">Honnêteté intellectuelle, </t>
  </si>
  <si>
    <r>
      <t xml:space="preserve">15 </t>
    </r>
    <r>
      <rPr>
        <u val="single"/>
        <sz val="10"/>
        <rFont val="Calibri"/>
        <family val="2"/>
      </rPr>
      <t>Ethique</t>
    </r>
    <r>
      <rPr>
        <sz val="10"/>
        <rFont val="Calibri"/>
        <family val="2"/>
      </rPr>
      <t xml:space="preserve"> :</t>
    </r>
  </si>
  <si>
    <t>Désir de réaliser une publication.  Demande d’aide…</t>
  </si>
  <si>
    <t>14 Publications scientifiques :</t>
  </si>
  <si>
    <r>
      <t>Discipline et ponctualité</t>
    </r>
    <r>
      <rPr>
        <sz val="10"/>
        <rFont val="Calibri"/>
        <family val="2"/>
      </rPr>
      <t> :</t>
    </r>
  </si>
  <si>
    <t>Aptitude à la présentation des cas cliniques ou exposés…</t>
  </si>
  <si>
    <t>13 Participation active aux séminaire :</t>
  </si>
  <si>
    <t>Intérêt à suivre de près le développement méthodologique et scientifique.</t>
  </si>
  <si>
    <r>
      <t>Tâches administratives </t>
    </r>
    <r>
      <rPr>
        <sz val="10"/>
        <rFont val="Calibri"/>
        <family val="2"/>
      </rPr>
      <t>: courrier, protocole,...</t>
    </r>
  </si>
  <si>
    <t>Aptitude à I' exploitation scientifique du matériel ou à la mise en route éventuelle d’expérimentations en rapport avec les problématiques cliniques.</t>
  </si>
  <si>
    <t>Suivi des données de la littérature, recours aux livres, revues et recherche bibliographique.</t>
  </si>
  <si>
    <r>
      <t xml:space="preserve">12. </t>
    </r>
    <r>
      <rPr>
        <u val="single"/>
        <sz val="10"/>
        <rFont val="Calibri"/>
        <family val="2"/>
      </rPr>
      <t>Curiosité scientifique</t>
    </r>
    <r>
      <rPr>
        <sz val="10"/>
        <rFont val="Calibri"/>
        <family val="2"/>
      </rPr>
      <t xml:space="preserve"> :</t>
    </r>
  </si>
  <si>
    <t>Sens de I' équipe, collaboration, humeur égale et dialogue.</t>
  </si>
  <si>
    <t>Organisation du travail et efficacité</t>
  </si>
  <si>
    <r>
      <t xml:space="preserve">11 </t>
    </r>
    <r>
      <rPr>
        <u val="single"/>
        <sz val="10"/>
        <rFont val="Calibri"/>
        <family val="2"/>
      </rPr>
      <t>Relations professionnelles</t>
    </r>
    <r>
      <rPr>
        <sz val="10"/>
        <rFont val="Calibri"/>
        <family val="2"/>
      </rPr>
      <t xml:space="preserve"> :</t>
    </r>
  </si>
  <si>
    <t>Opinion du personnel.</t>
  </si>
  <si>
    <t>Gestion appropriée des situations conflictuelles.</t>
  </si>
  <si>
    <t>Ecoute des problèmes éventuels et aide apporte à les résoudre ( ex. dicter un protocole en parlant distinctement).</t>
  </si>
  <si>
    <t>Efficacité en cas d'urgence</t>
  </si>
  <si>
    <t xml:space="preserve">Respect de leur travail, </t>
  </si>
  <si>
    <t xml:space="preserve">Qualité des contacts avec le personnel technique, infirmier et le secrétariat, </t>
  </si>
  <si>
    <r>
      <t xml:space="preserve">10 </t>
    </r>
    <r>
      <rPr>
        <u val="single"/>
        <sz val="10"/>
        <rFont val="Calibri"/>
        <family val="2"/>
      </rPr>
      <t>Relations paramédicales</t>
    </r>
    <r>
      <rPr>
        <sz val="10"/>
        <rFont val="Calibri"/>
        <family val="2"/>
      </rPr>
      <t xml:space="preserve"> :</t>
    </r>
  </si>
  <si>
    <t>Aptitude à la communication à l’information</t>
  </si>
  <si>
    <t>Prise de responsabilité</t>
  </si>
  <si>
    <t>Qualité du contact avec le patient et sa famille : gentillesse, inspire confiance.</t>
  </si>
  <si>
    <r>
      <t xml:space="preserve">9 </t>
    </r>
    <r>
      <rPr>
        <u val="single"/>
        <sz val="10"/>
        <rFont val="Calibri"/>
        <family val="2"/>
      </rPr>
      <t>Relation avec les patients :</t>
    </r>
  </si>
  <si>
    <t>Fiabilité et respect des horaires du service, disponibilité (plus tard ou plus tôt, si nécessaire ).</t>
  </si>
  <si>
    <r>
      <t xml:space="preserve">8 </t>
    </r>
    <r>
      <rPr>
        <u val="single"/>
        <sz val="10"/>
        <rFont val="Calibri"/>
        <family val="2"/>
      </rPr>
      <t xml:space="preserve">Discipline </t>
    </r>
    <r>
      <rPr>
        <b/>
        <u val="single"/>
        <sz val="10"/>
        <rFont val="Calibri"/>
        <family val="2"/>
      </rPr>
      <t xml:space="preserve">- </t>
    </r>
    <r>
      <rPr>
        <u val="single"/>
        <sz val="10"/>
        <rFont val="Calibri"/>
        <family val="2"/>
      </rPr>
      <t>ponctualité</t>
    </r>
    <r>
      <rPr>
        <sz val="10"/>
        <rFont val="Calibri"/>
        <family val="2"/>
      </rPr>
      <t xml:space="preserve"> :</t>
    </r>
  </si>
  <si>
    <t>Décisions appropriées</t>
  </si>
  <si>
    <t>Examens préopératoires et postopératoires</t>
  </si>
  <si>
    <t>Clarté des ordres de soin.</t>
  </si>
  <si>
    <t>Gestion et rédaction du courrier</t>
  </si>
  <si>
    <t xml:space="preserve">Soin dans les tâches administratives, </t>
  </si>
  <si>
    <t>Recueil et interprétation des données</t>
  </si>
  <si>
    <t>Qualité des notes et connaissance du dossier.</t>
  </si>
  <si>
    <t xml:space="preserve">Ordre dans le bureau du médecin, </t>
  </si>
  <si>
    <t>Efficacité à "sérier" les problèmes et à terminer le travail entamé jusqu'au bout.</t>
  </si>
  <si>
    <t>Méthode et rigueur dans le travail, vision des choses.</t>
  </si>
  <si>
    <r>
      <t xml:space="preserve">7 </t>
    </r>
    <r>
      <rPr>
        <u val="single"/>
        <sz val="10"/>
        <rFont val="Calibri"/>
        <family val="2"/>
      </rPr>
      <t>Organisation du travail et efficacité</t>
    </r>
    <r>
      <rPr>
        <sz val="10"/>
        <rFont val="Calibri"/>
        <family val="2"/>
      </rPr>
      <t xml:space="preserve"> :</t>
    </r>
  </si>
  <si>
    <t>Habileté technique</t>
  </si>
  <si>
    <t>Disponibilité, fiabilité, efficacité.</t>
  </si>
  <si>
    <t>Sang froid et attitude devant les situations tendues ou de stress</t>
  </si>
  <si>
    <r>
      <t xml:space="preserve">6 </t>
    </r>
    <r>
      <rPr>
        <u val="single"/>
        <sz val="10"/>
        <rFont val="Calibri"/>
        <family val="2"/>
      </rPr>
      <t>Efficacité en cas d'urgence</t>
    </r>
  </si>
  <si>
    <t>Connaissances techniques</t>
  </si>
  <si>
    <t>Prise des décisions adéquates concernant I' exploitation didactique et l'iconographie.</t>
  </si>
  <si>
    <t>Conscience des sanctions thérapeutiques engendrées par le diagnostic.</t>
  </si>
  <si>
    <t>Connaissance de ses propres limites.</t>
  </si>
  <si>
    <t>Prise, à bon escient, de I' avis d'un senior.</t>
  </si>
  <si>
    <t>Indépendance de jugement, même sous la pression des cliniciens.</t>
  </si>
  <si>
    <t>Connaissance des sciences fondamentales</t>
  </si>
  <si>
    <t>Maintien du calme dans des situations difficiles.</t>
  </si>
  <si>
    <t>Orientation correcte des examens, demande adéquate des techniques.</t>
  </si>
  <si>
    <r>
      <t xml:space="preserve">5. </t>
    </r>
    <r>
      <rPr>
        <u val="single"/>
        <sz val="10"/>
        <rFont val="Calibri"/>
        <family val="2"/>
      </rPr>
      <t>Décision appropriée et sens des responsabilités</t>
    </r>
    <r>
      <rPr>
        <sz val="10"/>
        <rFont val="Calibri"/>
        <family val="2"/>
      </rPr>
      <t xml:space="preserve"> :</t>
    </r>
  </si>
  <si>
    <t>Soin apporté à poser le diagnostic et à prescrire le traitement.</t>
  </si>
  <si>
    <t>Connaissance des sciences cliniques</t>
  </si>
  <si>
    <t>Etude des antécédents des patients, du contexte clinique et intégration au diagnostic.</t>
  </si>
  <si>
    <t xml:space="preserve">Analyse et intégration des différents aspects des examens cliniques, biologiques, radiologiques, … </t>
  </si>
  <si>
    <r>
      <t xml:space="preserve">Le maître de stage et les collaborateurs sont tenus d'ajouter  des </t>
    </r>
    <r>
      <rPr>
        <b/>
        <u val="single"/>
        <sz val="10"/>
        <rFont val="Calibri"/>
        <family val="2"/>
      </rPr>
      <t>commentaires et justifications</t>
    </r>
    <r>
      <rPr>
        <sz val="10"/>
        <rFont val="Calibri"/>
        <family val="2"/>
      </rPr>
      <t xml:space="preserve"> à cette évaluation :</t>
    </r>
  </si>
  <si>
    <t>Qualité de l’anamnèse et de l’examen des patients</t>
  </si>
  <si>
    <r>
      <t xml:space="preserve">4. </t>
    </r>
    <r>
      <rPr>
        <u val="single"/>
        <sz val="10"/>
        <rFont val="Calibri"/>
        <family val="2"/>
      </rPr>
      <t>Recueil et interprétation des données</t>
    </r>
    <r>
      <rPr>
        <sz val="10"/>
        <rFont val="Calibri"/>
        <family val="2"/>
      </rPr>
      <t xml:space="preserve"> :</t>
    </r>
  </si>
  <si>
    <t>Habileté manuelle comme opérateur.</t>
  </si>
  <si>
    <t>Habileté manuelle comme assistant.</t>
  </si>
  <si>
    <t>Y a-t-il des éléments ou des lacunes justifiant une attention particulière au cours des prochaines années de formation ?</t>
  </si>
  <si>
    <t>Habileté dans l’exécution et le protocole des prestations techniques.</t>
  </si>
  <si>
    <t>Soin et habileté dans la dissection.</t>
  </si>
  <si>
    <t>Capacité d'effectuer personnellement les techniques de base.</t>
  </si>
  <si>
    <t>Connaissance pratique des principes fondamentaux de la technique de base.</t>
  </si>
  <si>
    <r>
      <t xml:space="preserve">3. </t>
    </r>
    <r>
      <rPr>
        <u val="single"/>
        <sz val="10"/>
        <rFont val="Calibri"/>
        <family val="2"/>
      </rPr>
      <t>Connaissance et habileté technique</t>
    </r>
    <r>
      <rPr>
        <sz val="10"/>
        <rFont val="Calibri"/>
        <family val="2"/>
      </rPr>
      <t xml:space="preserve"> :</t>
    </r>
  </si>
  <si>
    <t xml:space="preserve">Le candidat a-t-il atteint le niveau requis pour l’année de formation qu'il vient d'achever (Merci d’ajouter des commentaires) ? </t>
  </si>
  <si>
    <t>Connaissance des techniques chirurgicales, de l'anatomie, de l'anatomie pathologique générale, de l'histologie, de la physiopathologie et de la biochimie…</t>
  </si>
  <si>
    <t>Evaluation globale</t>
  </si>
  <si>
    <r>
      <t xml:space="preserve">2. </t>
    </r>
    <r>
      <rPr>
        <u val="single"/>
        <sz val="10"/>
        <rFont val="Calibri"/>
        <family val="2"/>
      </rPr>
      <t>Connaissance et intérêt portés aux sciences fondamentales</t>
    </r>
    <r>
      <rPr>
        <sz val="10"/>
        <rFont val="Calibri"/>
        <family val="2"/>
      </rPr>
      <t xml:space="preserve"> :</t>
    </r>
  </si>
  <si>
    <t>Ethique :</t>
  </si>
  <si>
    <t>Publications scientifiques :</t>
  </si>
  <si>
    <t>Ouverture à I' évolution des autres disciplines médicales et méthodes diagnostiques.</t>
  </si>
  <si>
    <t>Participation active aux séminaires :</t>
  </si>
  <si>
    <t>Intérêt porté à la clinique des cas étudiés, aux données radiologiques et biologiques, aux aspects endoscopiques, etc. ...</t>
  </si>
  <si>
    <t>Curiosité scientifique :</t>
  </si>
  <si>
    <r>
      <t xml:space="preserve">1. </t>
    </r>
    <r>
      <rPr>
        <u val="single"/>
        <sz val="10"/>
        <rFont val="Calibri"/>
        <family val="2"/>
      </rPr>
      <t>Connaissance des sciences cliniques</t>
    </r>
    <r>
      <rPr>
        <sz val="10"/>
        <rFont val="Calibri"/>
        <family val="2"/>
      </rPr>
      <t xml:space="preserve"> :</t>
    </r>
  </si>
  <si>
    <t>Relations professionnelles :</t>
  </si>
  <si>
    <t>Relation avec les patients :</t>
  </si>
  <si>
    <r>
      <t xml:space="preserve">- </t>
    </r>
    <r>
      <rPr>
        <b/>
        <sz val="10"/>
        <rFont val="Calibri"/>
        <family val="2"/>
      </rPr>
      <t>E</t>
    </r>
    <r>
      <rPr>
        <sz val="10"/>
        <rFont val="Calibri"/>
        <family val="2"/>
      </rPr>
      <t xml:space="preserve"> (20%)= insuffisance majeure ne permettant pas d'envisager l’agrément ou le passage dans une année supérieure de formation </t>
    </r>
  </si>
  <si>
    <t>Discipline et ponctualité :</t>
  </si>
  <si>
    <r>
      <t xml:space="preserve">- </t>
    </r>
    <r>
      <rPr>
        <b/>
        <sz val="10"/>
        <rFont val="Calibri"/>
        <family val="2"/>
      </rPr>
      <t>D</t>
    </r>
    <r>
      <rPr>
        <sz val="10"/>
        <rFont val="Calibri"/>
        <family val="2"/>
      </rPr>
      <t xml:space="preserve"> (40%)= en dessous du niveau attendu pour le stade de formation</t>
    </r>
  </si>
  <si>
    <t>Tâches administratives : courrier, protocole..</t>
  </si>
  <si>
    <r>
      <t xml:space="preserve">- </t>
    </r>
    <r>
      <rPr>
        <b/>
        <sz val="10"/>
        <rFont val="Calibri"/>
        <family val="2"/>
      </rPr>
      <t xml:space="preserve">C </t>
    </r>
    <r>
      <rPr>
        <sz val="10"/>
        <rFont val="Calibri"/>
        <family val="2"/>
      </rPr>
      <t>(50%)= moyen mais pouvant faire l'objet d'une correction aisée dans la suite du stage ou par une formation  complémentaire</t>
    </r>
  </si>
  <si>
    <t>Efficacité en cas d'urgence :</t>
  </si>
  <si>
    <r>
      <t xml:space="preserve">- </t>
    </r>
    <r>
      <rPr>
        <b/>
        <sz val="10"/>
        <rFont val="Calibri"/>
        <family val="2"/>
      </rPr>
      <t>B</t>
    </r>
    <r>
      <rPr>
        <sz val="10"/>
        <rFont val="Calibri"/>
        <family val="2"/>
      </rPr>
      <t xml:space="preserve"> (60%)= satisfaisant</t>
    </r>
  </si>
  <si>
    <t>Prise de responsabilité :</t>
  </si>
  <si>
    <r>
      <t xml:space="preserve">- </t>
    </r>
    <r>
      <rPr>
        <b/>
        <sz val="10"/>
        <rFont val="Calibri"/>
        <family val="2"/>
      </rPr>
      <t>A</t>
    </r>
    <r>
      <rPr>
        <sz val="10"/>
        <rFont val="Calibri"/>
        <family val="2"/>
      </rPr>
      <t xml:space="preserve"> (80%)= excellent</t>
    </r>
  </si>
  <si>
    <t>Décisions appropriées :</t>
  </si>
  <si>
    <t>Appréciation pour chaque rubrique :</t>
  </si>
  <si>
    <t>Recueil et interprétation des données :</t>
  </si>
  <si>
    <t>Habileté technique :</t>
  </si>
  <si>
    <t>Non</t>
  </si>
  <si>
    <t>Oui</t>
  </si>
  <si>
    <t>Par la collégialité des médecins ayant le candidat en supervision : voudriez-vous fournir à chaque responsable de secteur une copie de ce document et en faire une synthèse en rapportant les notes obtenues</t>
  </si>
  <si>
    <t>Connaissances techniques :</t>
  </si>
  <si>
    <t>Par le Maître de stage seul</t>
  </si>
  <si>
    <t>Connaissance des sciences fondamentales :</t>
  </si>
  <si>
    <t>Connaissance des sciences cliniques :</t>
  </si>
  <si>
    <t>Par qui l’évaluation est-elle effectuée :</t>
  </si>
  <si>
    <t>E</t>
  </si>
  <si>
    <t>D</t>
  </si>
  <si>
    <t>C</t>
  </si>
  <si>
    <t>B</t>
  </si>
  <si>
    <t>A</t>
  </si>
  <si>
    <t>APPRECIATION Du Dr………………………………………………………………………………………..</t>
  </si>
  <si>
    <t>CRITERES D’EVALUATION</t>
  </si>
  <si>
    <r>
      <t>EVALUATION DU CANDIDAT PAR LE MAITRE DE STAGE</t>
    </r>
    <r>
      <rPr>
        <sz val="10"/>
        <rFont val="Calibri"/>
        <family val="2"/>
      </rPr>
      <t xml:space="preserve">  </t>
    </r>
    <r>
      <rPr>
        <b/>
        <sz val="10"/>
        <rFont val="Calibri"/>
        <family val="2"/>
      </rPr>
      <t>(OBLIGATOIRE)</t>
    </r>
  </si>
  <si>
    <t xml:space="preserve">DESCRIPTION SOMMAIRE DES ACTIVITÉS DURANT LES GARDES : </t>
  </si>
  <si>
    <t>FRÉQUENCE DES GARDES : (ex. : 1/4)</t>
  </si>
  <si>
    <t>SAMEDI</t>
  </si>
  <si>
    <t>1 semaine sur 4, ou mensuellement.</t>
  </si>
  <si>
    <t>1/4 =</t>
  </si>
  <si>
    <t>Journal Club</t>
  </si>
  <si>
    <t>J.C. =</t>
  </si>
  <si>
    <t>Discussion de cas cliniques</t>
  </si>
  <si>
    <t>D.C. =</t>
  </si>
  <si>
    <t>Remise de garde</t>
  </si>
  <si>
    <t>R.G. =</t>
  </si>
  <si>
    <t>VENDREDI</t>
  </si>
  <si>
    <t>TOUR DE SALLE UROLOGIE</t>
  </si>
  <si>
    <t>D.C.</t>
  </si>
  <si>
    <t>TâCHES ADMINISTRATIVES, CORRESPONDANCE</t>
  </si>
  <si>
    <t>+</t>
  </si>
  <si>
    <t>JEUDI</t>
  </si>
  <si>
    <t>RÉUNION DU SERVICE</t>
  </si>
  <si>
    <t>BIBLIO-THÈQUE</t>
  </si>
  <si>
    <t>PATH.</t>
  </si>
  <si>
    <t>R.G.</t>
  </si>
  <si>
    <t>TOUR DE SALLE</t>
  </si>
  <si>
    <t xml:space="preserve">SALLE D’OPERATION </t>
  </si>
  <si>
    <t>MERCREDI</t>
  </si>
  <si>
    <t>ONCO.</t>
  </si>
  <si>
    <t>TÂCHES ADMINISTRATIVES, CORRESPONDANCE</t>
  </si>
  <si>
    <t xml:space="preserve">CONSULTATION </t>
  </si>
  <si>
    <t>RÉUNION</t>
  </si>
  <si>
    <t>SALLE D’OPERATION</t>
  </si>
  <si>
    <t>MARDI</t>
  </si>
  <si>
    <t>ÉCHOGRAPHIE UROLOGIQUE</t>
  </si>
  <si>
    <t>J.C.</t>
  </si>
  <si>
    <t>LUNDI</t>
  </si>
  <si>
    <t>-</t>
  </si>
  <si>
    <t>14:00 - 18:00</t>
  </si>
  <si>
    <t>8:30 - 12:30</t>
  </si>
  <si>
    <t>PÉRIODE DU ... / ... / ... AU ... / ... / ...</t>
  </si>
  <si>
    <t>HORAIRE DES ACTIVITÉS</t>
  </si>
  <si>
    <t>HORAIRE DES ACTIVITÉS (EXEMPLE)</t>
  </si>
  <si>
    <t>LISTE CUMULATIVE DES ABSENCES</t>
  </si>
  <si>
    <t>En avant-dernière ou dernière année de formation</t>
  </si>
  <si>
    <t>2.EPREUVE ORALE + ECRITE</t>
  </si>
  <si>
    <t>Portant toujours sur la pratique clinique quotidienne, avec l’aide d’ouvrages de référence, ce qui permet de juger des progrès accomplis durant la formation.</t>
  </si>
  <si>
    <r>
      <t xml:space="preserve">1. </t>
    </r>
    <r>
      <rPr>
        <sz val="7"/>
        <rFont val="Times New Roman"/>
        <family val="1"/>
      </rPr>
      <t xml:space="preserve">  </t>
    </r>
    <r>
      <rPr>
        <b/>
        <u val="single"/>
        <sz val="10"/>
        <rFont val="Calibri"/>
        <family val="2"/>
      </rPr>
      <t>QUESTIONS À CHOIX MULTIPLES</t>
    </r>
    <r>
      <rPr>
        <b/>
        <sz val="10"/>
        <rFont val="Calibri"/>
        <family val="2"/>
      </rPr>
      <t xml:space="preserve"> </t>
    </r>
  </si>
  <si>
    <t>EPREUVES THEORIQUES</t>
  </si>
  <si>
    <t>Avis circonstancié du maître de stage à propos de l’évolution de la formation du candidat visant à identifier les éventuelles lacunes auxquelles il y aura lieu de remédier :</t>
  </si>
  <si>
    <t>Résultat obtenu à l’issue du contrôle des connaissances de deuxième année de formation organisé par la Commission d’agrément de chirurgie :</t>
  </si>
  <si>
    <t>EVALUATION INTERMEDIAIRE</t>
  </si>
  <si>
    <t>EXEMPLE :1. L. JANSSENS et R. BAK : Herpes gestationis et autres dermatoses prostatiques.  Revue Médicale de Liège 1994, 50 : 327 - 335..</t>
  </si>
  <si>
    <r>
      <t xml:space="preserve">Liste cumulative des publications scientifiques </t>
    </r>
    <r>
      <rPr>
        <b/>
        <sz val="9"/>
        <rFont val="Calibri"/>
        <family val="2"/>
      </rPr>
      <t>(au minimum comme premier auteur)</t>
    </r>
  </si>
  <si>
    <t>EXEMPLE : R. BAK : "Les complications auto-immunitaires dermatologiques graves de la prostate."  Poster.  Symposium "Prostate et immunité", Besançon, France, 17-18.06.1995.</t>
  </si>
  <si>
    <t>EXEMPLE : 1.  1. Réunion du Groupement des Urologues de Langue française de Belgique, Virton, 10.10.1992 : Thème : “le Liquide amniotique".</t>
  </si>
  <si>
    <t>EXEMPLE : 1.  D.R. OSTERGARD &amp; A.E. BENT : Urogynecology and urodynamics.  Theory and practice.  4th ed. Williams &amp; Wilkins, Baltimore, 1996.)</t>
  </si>
  <si>
    <t>EXEMPLE : BRITISH JOURNAL OF UROLOGY, 
     01.01.1993 - 31.08.1995</t>
  </si>
  <si>
    <r>
      <t xml:space="preserve">Liste cumulative des communications lors de réunions scientifiques </t>
    </r>
    <r>
      <rPr>
        <b/>
        <sz val="9"/>
        <rFont val="Calibri"/>
        <family val="2"/>
      </rPr>
      <t>(au minimum comme premier auteur)</t>
    </r>
  </si>
  <si>
    <t>Liste cumulative des réunions scientifiques auxquelles le candidat a assisté</t>
  </si>
  <si>
    <t>Autres périodiques consultés de façon moins régulière</t>
  </si>
  <si>
    <t>Liste cumulative des périodiques lus systématiquement en profondeur</t>
  </si>
  <si>
    <r>
      <t>Tous les onglets (12)</t>
    </r>
    <r>
      <rPr>
        <sz val="11"/>
        <rFont val="Calibri"/>
        <family val="2"/>
      </rPr>
      <t xml:space="preserve"> du présent carnet de stage doivent être dûment remplis.</t>
    </r>
  </si>
  <si>
    <r>
      <t xml:space="preserve">Le carnet de stage doit impérativement contenir l’évaluation du candidat </t>
    </r>
    <r>
      <rPr>
        <u val="single"/>
        <sz val="11"/>
        <rFont val="Calibri"/>
        <family val="2"/>
      </rPr>
      <t>par le maître de stage (onglet 4)</t>
    </r>
    <r>
      <rPr>
        <sz val="11"/>
        <rFont val="Calibri"/>
        <family val="2"/>
      </rPr>
      <t>.</t>
    </r>
  </si>
  <si>
    <r>
      <t xml:space="preserve">□ </t>
    </r>
    <r>
      <rPr>
        <sz val="11"/>
        <rFont val="Calibri"/>
        <family val="2"/>
      </rPr>
      <t xml:space="preserve">Le présent carnet de stage dûment rempli et signé (par le candidat </t>
    </r>
    <r>
      <rPr>
        <b/>
        <u val="single"/>
        <sz val="11"/>
        <rFont val="Calibri"/>
        <family val="2"/>
      </rPr>
      <t>et</t>
    </r>
    <r>
      <rPr>
        <sz val="11"/>
        <rFont val="Calibri"/>
        <family val="2"/>
      </rPr>
      <t xml:space="preserve"> le maître de stage)</t>
    </r>
  </si>
  <si>
    <t>VESSIE / PROSTATE</t>
  </si>
  <si>
    <t>CONTACT AVEC LA FEDERATION WALLONIE-BRUXELLES</t>
  </si>
  <si>
    <r>
      <t xml:space="preserve">Ce carnet de stage sera examiné, </t>
    </r>
    <r>
      <rPr>
        <u val="single"/>
        <sz val="10"/>
        <rFont val="Calibri"/>
        <family val="2"/>
      </rPr>
      <t>de la première à la sixième année de formation</t>
    </r>
    <r>
      <rPr>
        <sz val="10"/>
        <rFont val="Calibri"/>
        <family val="2"/>
      </rPr>
      <t xml:space="preserve">, par la Commission d’agrément en </t>
    </r>
    <r>
      <rPr>
        <b/>
        <u val="single"/>
        <sz val="10"/>
        <rFont val="Calibri"/>
        <family val="2"/>
      </rPr>
      <t>Urologie</t>
    </r>
    <r>
      <rPr>
        <sz val="10"/>
        <rFont val="Calibri"/>
        <family val="2"/>
      </rPr>
      <t>.</t>
    </r>
  </si>
  <si>
    <r>
      <t>Ce carnet de stage doit être renvoyé à la fin de l'année de stage à l’Administration de la Fédération Wallonie-Bruxelles</t>
    </r>
    <r>
      <rPr>
        <b/>
        <sz val="10"/>
        <rFont val="Calibri"/>
        <family val="2"/>
      </rPr>
      <t xml:space="preserve"> au plus tard six mois après l'achèvement de l'année de stage </t>
    </r>
    <r>
      <rPr>
        <sz val="10"/>
        <rFont val="Calibri"/>
        <family val="2"/>
      </rPr>
      <t>à l’adresse suivante :</t>
    </r>
  </si>
  <si>
    <t>Administration générale de l'Enseignement (AGE)</t>
  </si>
  <si>
    <t>Direction Générale de l'Enseignement non-obligatoire et de la Recherche scientifique (DGENORS)</t>
  </si>
  <si>
    <t>Direction de l'Agrément des Prestataires de Soins de Santé</t>
  </si>
  <si>
    <t>Commission d'agrément en Urologie</t>
  </si>
  <si>
    <t>Rue Adolphe Lavallée, 1</t>
  </si>
  <si>
    <t>1080 Bruxelles</t>
  </si>
  <si>
    <t>RECAPITULATIF DES ABSENCES</t>
  </si>
  <si>
    <t>Année 1</t>
  </si>
  <si>
    <t>Année 2</t>
  </si>
  <si>
    <t>Année 3</t>
  </si>
  <si>
    <t>Année 4</t>
  </si>
  <si>
    <t>Année 5</t>
  </si>
  <si>
    <t>Année 6</t>
  </si>
  <si>
    <t>Année …</t>
  </si>
  <si>
    <t>F</t>
  </si>
  <si>
    <t>A= nombre de jour d'absence pout maladie*
B=  nombre de jours d'absence pour congé de maternité*
C= nombre de jour de congés scientifiques*
D= nombre de jours d'absence pour congés de circonstance (mariage, décès, etc.)
E= journées de travail effectives*
F = Autres absences
*= 1 par jour plein; 0,5 par demi-jour</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</si>
</sst>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dd\.mm\.yy;@"/>
    <numFmt numFmtId="173" formatCode="&quot;Vrai&quot;;&quot;Vrai&quot;;&quot;Faux&quot;"/>
    <numFmt numFmtId="174" formatCode="&quot;Actif&quot;;&quot;Actif&quot;;&quot;Inactif&quot;"/>
    <numFmt numFmtId="175" formatCode="[$€-2]\ #,##0.00_);[Red]\([$€-2]\ #,##0.00\)"/>
  </numFmts>
  <fonts count="82">
    <font>
      <sz val="10"/>
      <name val="Arial"/>
      <family val="0"/>
    </font>
    <font>
      <sz val="11"/>
      <color indexed="8"/>
      <name val="Calibri"/>
      <family val="2"/>
    </font>
    <font>
      <b/>
      <sz val="10"/>
      <name val="Arial"/>
      <family val="2"/>
    </font>
    <font>
      <sz val="8"/>
      <name val="Arial"/>
      <family val="2"/>
    </font>
    <font>
      <i/>
      <sz val="10"/>
      <name val="Arial"/>
      <family val="2"/>
    </font>
    <font>
      <b/>
      <sz val="9"/>
      <name val="Arial"/>
      <family val="2"/>
    </font>
    <font>
      <sz val="9"/>
      <name val="Arial"/>
      <family val="2"/>
    </font>
    <font>
      <i/>
      <sz val="9"/>
      <name val="Arial"/>
      <family val="2"/>
    </font>
    <font>
      <sz val="10"/>
      <color indexed="9"/>
      <name val="Arial"/>
      <family val="2"/>
    </font>
    <font>
      <b/>
      <sz val="18"/>
      <name val="Arial"/>
      <family val="2"/>
    </font>
    <font>
      <b/>
      <sz val="8"/>
      <name val="Arial"/>
      <family val="2"/>
    </font>
    <font>
      <b/>
      <sz val="10"/>
      <name val="Calibri"/>
      <family val="2"/>
    </font>
    <font>
      <sz val="10"/>
      <name val="Calibri"/>
      <family val="2"/>
    </font>
    <font>
      <u val="single"/>
      <sz val="10"/>
      <name val="Calibri"/>
      <family val="2"/>
    </font>
    <font>
      <b/>
      <u val="single"/>
      <sz val="10"/>
      <name val="Calibri"/>
      <family val="2"/>
    </font>
    <font>
      <b/>
      <sz val="12"/>
      <name val="Calibri"/>
      <family val="2"/>
    </font>
    <font>
      <b/>
      <sz val="16"/>
      <name val="Calibri"/>
      <family val="2"/>
    </font>
    <font>
      <i/>
      <sz val="10"/>
      <name val="Calibri"/>
      <family val="2"/>
    </font>
    <font>
      <b/>
      <sz val="11"/>
      <name val="Calibri"/>
      <family val="2"/>
    </font>
    <font>
      <sz val="11"/>
      <name val="Calibri"/>
      <family val="2"/>
    </font>
    <font>
      <b/>
      <u val="single"/>
      <sz val="11"/>
      <name val="Calibri"/>
      <family val="2"/>
    </font>
    <font>
      <b/>
      <i/>
      <sz val="12"/>
      <name val="Calibri"/>
      <family val="2"/>
    </font>
    <font>
      <sz val="16"/>
      <name val="Garamond"/>
      <family val="1"/>
    </font>
    <font>
      <b/>
      <sz val="11"/>
      <name val="Times New Roman"/>
      <family val="1"/>
    </font>
    <font>
      <u val="single"/>
      <sz val="11"/>
      <name val="Calibri"/>
      <family val="2"/>
    </font>
    <font>
      <sz val="8"/>
      <name val="Calibri"/>
      <family val="2"/>
    </font>
    <font>
      <b/>
      <i/>
      <u val="single"/>
      <sz val="9"/>
      <name val="Calibri"/>
      <family val="2"/>
    </font>
    <font>
      <sz val="9"/>
      <name val="Calibri"/>
      <family val="2"/>
    </font>
    <font>
      <i/>
      <sz val="8"/>
      <name val="Calibri"/>
      <family val="2"/>
    </font>
    <font>
      <b/>
      <sz val="8"/>
      <name val="Calibri"/>
      <family val="2"/>
    </font>
    <font>
      <b/>
      <u val="single"/>
      <sz val="8"/>
      <name val="Calibri"/>
      <family val="2"/>
    </font>
    <font>
      <sz val="10"/>
      <name val="Times New Roman"/>
      <family val="1"/>
    </font>
    <font>
      <b/>
      <sz val="18"/>
      <name val="Calibri"/>
      <family val="2"/>
    </font>
    <font>
      <b/>
      <u val="single"/>
      <sz val="18"/>
      <name val="Calibri"/>
      <family val="2"/>
    </font>
    <font>
      <sz val="7"/>
      <name val="Times New Roman"/>
      <family val="1"/>
    </font>
    <font>
      <b/>
      <sz val="9"/>
      <name val="Calibri"/>
      <family val="2"/>
    </font>
    <font>
      <sz val="8"/>
      <color indexed="8"/>
      <name val="Tahoma"/>
      <family val="2"/>
    </font>
    <font>
      <b/>
      <sz val="14"/>
      <name val="Times New Roman"/>
      <family val="1"/>
    </font>
    <font>
      <sz val="14"/>
      <name val="Times New Roman"/>
      <family val="1"/>
    </font>
    <font>
      <b/>
      <sz val="10"/>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20"/>
      <color indexed="8"/>
      <name val="Times New Roman"/>
      <family val="0"/>
    </font>
    <font>
      <sz val="11"/>
      <color indexed="8"/>
      <name val="Times"/>
      <family val="0"/>
    </font>
    <font>
      <b/>
      <sz val="11"/>
      <color indexed="8"/>
      <name val="Times"/>
      <family val="0"/>
    </font>
    <font>
      <b/>
      <sz val="10.5"/>
      <color indexed="56"/>
      <name val="Times"/>
      <family val="0"/>
    </font>
    <font>
      <u val="single"/>
      <sz val="11"/>
      <color indexed="12"/>
      <name val="Times"/>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7"/>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4"/>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top style="medium"/>
      <bottom style="thin"/>
    </border>
    <border>
      <left style="medium"/>
      <right/>
      <top style="thin"/>
      <bottom style="thin"/>
    </border>
    <border>
      <left style="medium"/>
      <right/>
      <top style="thin"/>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right/>
      <top style="medium"/>
      <bottom style="thin"/>
    </border>
    <border>
      <left/>
      <right/>
      <top style="thin"/>
      <bottom style="thin"/>
    </border>
    <border>
      <left/>
      <right/>
      <top style="thin"/>
      <bottom style="medium"/>
    </border>
    <border>
      <left style="medium"/>
      <right style="medium"/>
      <top style="medium"/>
      <bottom/>
    </border>
    <border>
      <left style="medium"/>
      <right style="medium"/>
      <top/>
      <bottom style="medium"/>
    </border>
    <border>
      <left style="medium"/>
      <right style="thin"/>
      <top style="medium"/>
      <bottom style="medium"/>
    </border>
    <border>
      <left style="thin"/>
      <right/>
      <top style="medium"/>
      <bottom style="medium"/>
    </border>
    <border>
      <left style="thin"/>
      <right style="medium"/>
      <top style="medium"/>
      <bottom style="medium"/>
    </border>
    <border>
      <left style="medium"/>
      <right/>
      <top style="medium"/>
      <bottom/>
    </border>
    <border>
      <left style="medium"/>
      <right/>
      <top/>
      <bottom style="medium"/>
    </border>
    <border>
      <left style="medium"/>
      <right style="thin"/>
      <top style="thin"/>
      <bottom style="thin"/>
    </border>
    <border>
      <left style="medium"/>
      <right style="medium"/>
      <top style="thin"/>
      <bottom/>
    </border>
    <border>
      <left style="medium"/>
      <right style="medium"/>
      <top/>
      <bottom style="thin"/>
    </border>
    <border>
      <left/>
      <right/>
      <top style="medium"/>
      <bottom/>
    </border>
    <border>
      <left/>
      <right/>
      <top/>
      <bottom style="thin"/>
    </border>
    <border>
      <left style="medium"/>
      <right style="thin"/>
      <top style="medium"/>
      <bottom/>
    </border>
    <border>
      <left style="thin"/>
      <right style="medium"/>
      <top style="medium"/>
      <bottom/>
    </border>
    <border>
      <left/>
      <right style="thin"/>
      <top style="thin"/>
      <bottom style="thin"/>
    </border>
    <border>
      <left style="thin"/>
      <right/>
      <top style="thin"/>
      <bottom style="thin"/>
    </border>
    <border>
      <left style="thin"/>
      <right style="medium"/>
      <top style="thin"/>
      <bottom style="thin"/>
    </border>
    <border>
      <left style="medium"/>
      <right style="thin"/>
      <top/>
      <bottom style="thin"/>
    </border>
    <border>
      <left style="thin"/>
      <right style="medium"/>
      <top/>
      <bottom style="thin"/>
    </border>
    <border>
      <left/>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top style="medium"/>
      <bottom style="medium"/>
    </border>
    <border>
      <left style="medium"/>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thin"/>
      <right style="medium"/>
      <top/>
      <bottom style="medium"/>
    </border>
    <border>
      <left/>
      <right/>
      <top/>
      <bottom style="medium"/>
    </border>
    <border>
      <left style="medium"/>
      <right style="thin"/>
      <top style="thin"/>
      <bottom/>
    </border>
    <border>
      <left style="thin"/>
      <right style="medium"/>
      <top style="thin"/>
      <bottom/>
    </border>
    <border>
      <left style="thin"/>
      <right/>
      <top style="medium"/>
      <bottom/>
    </border>
    <border>
      <left style="thin"/>
      <right/>
      <top/>
      <bottom style="medium"/>
    </border>
    <border>
      <left style="medium"/>
      <right style="thin"/>
      <top/>
      <bottom style="medium"/>
    </border>
    <border>
      <left style="medium"/>
      <right/>
      <top style="thin"/>
      <bottom/>
    </border>
    <border>
      <left style="medium"/>
      <right style="thin"/>
      <top/>
      <bottom/>
    </border>
    <border>
      <left style="thin"/>
      <right style="medium"/>
      <top/>
      <bottom/>
    </border>
    <border>
      <left/>
      <right style="thin"/>
      <top/>
      <bottom/>
    </border>
    <border>
      <left style="thin"/>
      <right/>
      <top/>
      <bottom/>
    </border>
    <border>
      <left/>
      <right/>
      <top style="thin"/>
      <bottom/>
    </border>
    <border>
      <left/>
      <right style="medium"/>
      <top style="thin"/>
      <bottom style="thin"/>
    </border>
    <border>
      <left/>
      <right style="medium"/>
      <top style="thin"/>
      <bottom style="medium"/>
    </border>
    <border>
      <left/>
      <right style="medium"/>
      <top style="medium"/>
      <bottom style="thin"/>
    </border>
    <border>
      <left style="medium"/>
      <right/>
      <top/>
      <bottom style="thin"/>
    </border>
    <border>
      <left style="thin"/>
      <right style="thin"/>
      <top style="medium"/>
      <bottom style="thin"/>
    </border>
    <border>
      <left style="thin"/>
      <right style="thin"/>
      <top style="thin"/>
      <bottom style="medium"/>
    </border>
    <border>
      <left style="medium"/>
      <right/>
      <top/>
      <bottom/>
    </border>
    <border>
      <left/>
      <right style="medium"/>
      <top/>
      <bottom/>
    </border>
    <border>
      <left style="medium"/>
      <right style="medium"/>
      <top/>
      <bottom/>
    </border>
    <border>
      <left/>
      <right style="medium"/>
      <top/>
      <bottom style="medium"/>
    </border>
    <border>
      <left/>
      <right style="medium"/>
      <top style="medium"/>
      <bottom/>
    </border>
    <border>
      <left/>
      <right style="thin"/>
      <top/>
      <bottom style="thin"/>
    </border>
    <border>
      <left style="thin"/>
      <right/>
      <top/>
      <bottom style="thin"/>
    </border>
    <border>
      <left/>
      <right style="thin"/>
      <top style="thin"/>
      <bottom/>
    </border>
    <border>
      <left style="thin"/>
      <right/>
      <top style="thin"/>
      <bottom/>
    </border>
    <border>
      <left/>
      <right style="medium"/>
      <top style="medium"/>
      <bottom style="medium"/>
    </border>
    <border>
      <left style="double"/>
      <right style="medium"/>
      <top/>
      <bottom style="double"/>
    </border>
    <border>
      <left style="double"/>
      <right style="medium"/>
      <top/>
      <bottom/>
    </border>
    <border>
      <left style="double"/>
      <right style="medium"/>
      <top/>
      <bottom style="medium"/>
    </border>
    <border>
      <left/>
      <right style="medium"/>
      <top/>
      <bottom style="double"/>
    </border>
    <border>
      <left/>
      <right style="medium"/>
      <top style="double"/>
      <bottom/>
    </border>
    <border>
      <left style="double"/>
      <right style="medium"/>
      <top style="double"/>
      <bottom/>
    </border>
    <border>
      <left/>
      <right style="medium"/>
      <top style="thin"/>
      <bottom/>
    </border>
    <border>
      <left/>
      <right style="medium"/>
      <top/>
      <bottom style="thin"/>
    </border>
    <border>
      <left/>
      <right style="double"/>
      <top style="medium"/>
      <bottom/>
    </border>
    <border>
      <left/>
      <right style="double"/>
      <top/>
      <bottom/>
    </border>
    <border>
      <left/>
      <right style="double"/>
      <top/>
      <bottom style="medium"/>
    </border>
    <border>
      <left/>
      <right/>
      <top/>
      <bottom style="double"/>
    </border>
    <border>
      <left style="medium"/>
      <right/>
      <top style="double"/>
      <bottom/>
    </border>
    <border>
      <left style="medium"/>
      <right/>
      <top/>
      <bottom style="double"/>
    </border>
    <border>
      <left/>
      <right/>
      <top style="double"/>
      <bottom/>
    </border>
    <border>
      <left/>
      <right style="double"/>
      <top style="double"/>
      <bottom/>
    </border>
    <border>
      <left/>
      <right style="double"/>
      <top/>
      <bottom style="double"/>
    </border>
    <border>
      <left style="double"/>
      <right style="medium"/>
      <top style="medium"/>
      <bottom/>
    </border>
    <border>
      <left style="double"/>
      <right/>
      <top style="medium"/>
      <bottom/>
    </border>
    <border>
      <left style="double"/>
      <right/>
      <top/>
      <bottom/>
    </border>
    <border>
      <left style="thin"/>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0" borderId="0" applyNumberFormat="0" applyFill="0" applyBorder="0" applyAlignment="0" applyProtection="0"/>
    <xf numFmtId="0" fontId="66" fillId="25" borderId="1" applyNumberFormat="0" applyAlignment="0" applyProtection="0"/>
    <xf numFmtId="0" fontId="67" fillId="0" borderId="2" applyNumberFormat="0" applyFill="0" applyAlignment="0" applyProtection="0"/>
    <xf numFmtId="0" fontId="0" fillId="26" borderId="3" applyNumberFormat="0" applyFont="0" applyAlignment="0" applyProtection="0"/>
    <xf numFmtId="0" fontId="68" fillId="27" borderId="1" applyNumberFormat="0" applyAlignment="0" applyProtection="0"/>
    <xf numFmtId="0" fontId="69" fillId="28"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29" borderId="0" applyNumberFormat="0" applyBorder="0" applyAlignment="0" applyProtection="0"/>
    <xf numFmtId="9" fontId="0" fillId="0" borderId="0" applyFont="0" applyFill="0" applyBorder="0" applyAlignment="0" applyProtection="0"/>
    <xf numFmtId="0" fontId="73" fillId="30" borderId="0" applyNumberFormat="0" applyBorder="0" applyAlignment="0" applyProtection="0"/>
    <xf numFmtId="0" fontId="74" fillId="25" borderId="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1" borderId="9" applyNumberFormat="0" applyAlignment="0" applyProtection="0"/>
  </cellStyleXfs>
  <cellXfs count="754">
    <xf numFmtId="0" fontId="0" fillId="0" borderId="0" xfId="0" applyAlignment="1">
      <alignment/>
    </xf>
    <xf numFmtId="0" fontId="2" fillId="32" borderId="10" xfId="0" applyFont="1" applyFill="1" applyBorder="1" applyAlignment="1">
      <alignment/>
    </xf>
    <xf numFmtId="0" fontId="0" fillId="33" borderId="10" xfId="0" applyFont="1" applyFill="1" applyBorder="1" applyAlignment="1">
      <alignment/>
    </xf>
    <xf numFmtId="0" fontId="2" fillId="33" borderId="10" xfId="0" applyFont="1" applyFill="1" applyBorder="1" applyAlignment="1">
      <alignment/>
    </xf>
    <xf numFmtId="0" fontId="4" fillId="33" borderId="10" xfId="0" applyFont="1" applyFill="1" applyBorder="1" applyAlignment="1">
      <alignment/>
    </xf>
    <xf numFmtId="0" fontId="0" fillId="33"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4" fillId="33" borderId="10" xfId="0" applyFont="1" applyFill="1" applyBorder="1" applyAlignment="1">
      <alignment horizontal="justify" vertical="top" wrapText="1"/>
    </xf>
    <xf numFmtId="0" fontId="4" fillId="33" borderId="10" xfId="0" applyFont="1" applyFill="1" applyBorder="1" applyAlignment="1">
      <alignment vertical="top" wrapText="1"/>
    </xf>
    <xf numFmtId="0" fontId="4" fillId="33" borderId="10" xfId="0" applyFont="1" applyFill="1" applyBorder="1" applyAlignment="1">
      <alignment horizontal="left" vertical="top" wrapText="1"/>
    </xf>
    <xf numFmtId="0" fontId="2" fillId="33" borderId="10" xfId="0" applyFont="1" applyFill="1" applyBorder="1" applyAlignment="1">
      <alignment vertical="top" wrapText="1"/>
    </xf>
    <xf numFmtId="0" fontId="0" fillId="33" borderId="10" xfId="0" applyFont="1" applyFill="1" applyBorder="1" applyAlignment="1">
      <alignment vertical="top" wrapText="1"/>
    </xf>
    <xf numFmtId="0" fontId="0" fillId="33" borderId="10" xfId="0" applyNumberFormat="1" applyFont="1" applyFill="1" applyBorder="1" applyAlignment="1">
      <alignment/>
    </xf>
    <xf numFmtId="0" fontId="0" fillId="0" borderId="0" xfId="0" applyAlignment="1" applyProtection="1">
      <alignment/>
      <protection hidden="1" locked="0"/>
    </xf>
    <xf numFmtId="0" fontId="0" fillId="0" borderId="0" xfId="0" applyBorder="1" applyAlignment="1" applyProtection="1">
      <alignment/>
      <protection hidden="1" locked="0"/>
    </xf>
    <xf numFmtId="0" fontId="0" fillId="0" borderId="0" xfId="0" applyBorder="1" applyAlignment="1" applyProtection="1">
      <alignment/>
      <protection/>
    </xf>
    <xf numFmtId="0" fontId="6" fillId="33" borderId="0" xfId="0" applyFont="1" applyFill="1" applyBorder="1" applyAlignment="1">
      <alignment/>
    </xf>
    <xf numFmtId="0" fontId="6" fillId="0" borderId="0" xfId="0" applyFont="1" applyAlignment="1">
      <alignment/>
    </xf>
    <xf numFmtId="0" fontId="6" fillId="0" borderId="0" xfId="0" applyFont="1" applyAlignment="1" applyProtection="1">
      <alignment/>
      <protection hidden="1" locked="0"/>
    </xf>
    <xf numFmtId="0" fontId="7" fillId="33" borderId="0" xfId="0" applyFont="1" applyFill="1" applyBorder="1" applyAlignment="1">
      <alignment/>
    </xf>
    <xf numFmtId="0" fontId="6" fillId="0" borderId="0" xfId="0" applyFont="1" applyBorder="1" applyAlignment="1" applyProtection="1">
      <alignment/>
      <protection hidden="1" locked="0"/>
    </xf>
    <xf numFmtId="0" fontId="0" fillId="0" borderId="11" xfId="0" applyBorder="1" applyAlignment="1" applyProtection="1">
      <alignment/>
      <protection hidden="1" locked="0"/>
    </xf>
    <xf numFmtId="0" fontId="0" fillId="0" borderId="12" xfId="0" applyBorder="1" applyAlignment="1" applyProtection="1">
      <alignment/>
      <protection hidden="1" locked="0"/>
    </xf>
    <xf numFmtId="0" fontId="0" fillId="0" borderId="13" xfId="0" applyBorder="1" applyAlignment="1" applyProtection="1">
      <alignment/>
      <protection hidden="1" locked="0"/>
    </xf>
    <xf numFmtId="0" fontId="0" fillId="0" borderId="14" xfId="0" applyBorder="1" applyAlignment="1" applyProtection="1">
      <alignment/>
      <protection hidden="1" locked="0"/>
    </xf>
    <xf numFmtId="0" fontId="0" fillId="0" borderId="15" xfId="0" applyBorder="1" applyAlignment="1" applyProtection="1">
      <alignment/>
      <protection hidden="1" locked="0"/>
    </xf>
    <xf numFmtId="0" fontId="0" fillId="0" borderId="16"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hidden="1" locked="0"/>
    </xf>
    <xf numFmtId="0" fontId="0" fillId="0" borderId="18" xfId="0" applyBorder="1" applyAlignment="1" applyProtection="1">
      <alignment/>
      <protection hidden="1" locked="0"/>
    </xf>
    <xf numFmtId="0" fontId="0" fillId="0" borderId="19" xfId="0" applyBorder="1" applyAlignment="1" applyProtection="1">
      <alignment/>
      <protection hidden="1" locked="0"/>
    </xf>
    <xf numFmtId="0" fontId="5" fillId="32" borderId="20" xfId="0" applyFont="1" applyFill="1" applyBorder="1" applyAlignment="1" applyProtection="1">
      <alignment horizontal="center"/>
      <protection hidden="1" locked="0"/>
    </xf>
    <xf numFmtId="0" fontId="5" fillId="32" borderId="21" xfId="0" applyFont="1" applyFill="1" applyBorder="1" applyAlignment="1" applyProtection="1">
      <alignment horizontal="center"/>
      <protection hidden="1" locked="0"/>
    </xf>
    <xf numFmtId="0" fontId="6" fillId="0" borderId="0" xfId="0" applyFont="1" applyBorder="1" applyAlignment="1" applyProtection="1">
      <alignment/>
      <protection/>
    </xf>
    <xf numFmtId="0" fontId="6" fillId="0" borderId="14" xfId="0" applyFont="1" applyBorder="1" applyAlignment="1" applyProtection="1">
      <alignment/>
      <protection hidden="1" locked="0"/>
    </xf>
    <xf numFmtId="0" fontId="6" fillId="33" borderId="14" xfId="0" applyFont="1" applyFill="1" applyBorder="1" applyAlignment="1" applyProtection="1">
      <alignment/>
      <protection hidden="1" locked="0"/>
    </xf>
    <xf numFmtId="0" fontId="6" fillId="33" borderId="14" xfId="0" applyFont="1" applyFill="1" applyBorder="1" applyAlignment="1" applyProtection="1">
      <alignment horizontal="justify" vertical="top" wrapText="1"/>
      <protection hidden="1" locked="0"/>
    </xf>
    <xf numFmtId="0" fontId="6" fillId="0" borderId="15" xfId="0" applyFont="1" applyBorder="1" applyAlignment="1" applyProtection="1">
      <alignment/>
      <protection hidden="1" locked="0"/>
    </xf>
    <xf numFmtId="0" fontId="6" fillId="32" borderId="22" xfId="0" applyFont="1" applyFill="1" applyBorder="1" applyAlignment="1" applyProtection="1">
      <alignment horizontal="center" vertical="center" wrapText="1"/>
      <protection hidden="1" locked="0"/>
    </xf>
    <xf numFmtId="0" fontId="6" fillId="32" borderId="23" xfId="0" applyFont="1" applyFill="1" applyBorder="1" applyAlignment="1" applyProtection="1">
      <alignment horizontal="center"/>
      <protection hidden="1" locked="0"/>
    </xf>
    <xf numFmtId="0" fontId="6" fillId="32" borderId="22" xfId="0" applyFont="1" applyFill="1" applyBorder="1" applyAlignment="1" applyProtection="1">
      <alignment horizontal="center"/>
      <protection hidden="1" locked="0"/>
    </xf>
    <xf numFmtId="0" fontId="6" fillId="32" borderId="24" xfId="0" applyFont="1" applyFill="1" applyBorder="1" applyAlignment="1" applyProtection="1">
      <alignment horizontal="center"/>
      <protection hidden="1" locked="0"/>
    </xf>
    <xf numFmtId="0" fontId="0" fillId="0" borderId="0" xfId="0" applyBorder="1" applyAlignment="1" applyProtection="1">
      <alignment horizontal="center"/>
      <protection hidden="1" locked="0"/>
    </xf>
    <xf numFmtId="172" fontId="0" fillId="0" borderId="11" xfId="0" applyNumberFormat="1" applyBorder="1" applyAlignment="1" applyProtection="1">
      <alignment horizontal="center"/>
      <protection hidden="1" locked="0"/>
    </xf>
    <xf numFmtId="172" fontId="0" fillId="0" borderId="12" xfId="0" applyNumberFormat="1" applyBorder="1" applyAlignment="1" applyProtection="1">
      <alignment horizontal="center"/>
      <protection hidden="1" locked="0"/>
    </xf>
    <xf numFmtId="172" fontId="0" fillId="0" borderId="13" xfId="0" applyNumberFormat="1" applyBorder="1" applyAlignment="1" applyProtection="1">
      <alignment horizontal="center"/>
      <protection hidden="1" locked="0"/>
    </xf>
    <xf numFmtId="0" fontId="0" fillId="0" borderId="0" xfId="0" applyAlignment="1" applyProtection="1">
      <alignment horizontal="center"/>
      <protection hidden="1" locked="0"/>
    </xf>
    <xf numFmtId="0" fontId="6" fillId="0" borderId="0" xfId="0" applyFont="1" applyBorder="1" applyAlignment="1">
      <alignment/>
    </xf>
    <xf numFmtId="0" fontId="5" fillId="32" borderId="25" xfId="0" applyFont="1" applyFill="1" applyBorder="1" applyAlignment="1" applyProtection="1">
      <alignment horizontal="center" vertical="center"/>
      <protection/>
    </xf>
    <xf numFmtId="0" fontId="5" fillId="32" borderId="26" xfId="0" applyFont="1" applyFill="1" applyBorder="1" applyAlignment="1" applyProtection="1">
      <alignment horizontal="center" vertical="center"/>
      <protection/>
    </xf>
    <xf numFmtId="0" fontId="6" fillId="33" borderId="0" xfId="0" applyFont="1" applyFill="1" applyBorder="1" applyAlignment="1" applyProtection="1">
      <alignment/>
      <protection/>
    </xf>
    <xf numFmtId="0" fontId="5"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0" fillId="0" borderId="0" xfId="0" applyAlignment="1" applyProtection="1">
      <alignment/>
      <protection locked="0"/>
    </xf>
    <xf numFmtId="0" fontId="0" fillId="0" borderId="0" xfId="0" applyAlignment="1">
      <alignment horizontal="center"/>
    </xf>
    <xf numFmtId="0" fontId="6" fillId="33" borderId="27" xfId="0" applyNumberFormat="1" applyFont="1" applyFill="1" applyBorder="1" applyAlignment="1" applyProtection="1">
      <alignment vertical="center"/>
      <protection/>
    </xf>
    <xf numFmtId="0" fontId="6" fillId="33" borderId="16" xfId="0" applyNumberFormat="1" applyFont="1" applyFill="1" applyBorder="1" applyAlignment="1" applyProtection="1">
      <alignment vertical="center"/>
      <protection/>
    </xf>
    <xf numFmtId="0" fontId="6" fillId="33" borderId="14" xfId="0" applyNumberFormat="1" applyFont="1" applyFill="1" applyBorder="1" applyAlignment="1" applyProtection="1">
      <alignment vertical="center"/>
      <protection/>
    </xf>
    <xf numFmtId="0" fontId="5" fillId="33" borderId="10"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0" xfId="0" applyFont="1" applyFill="1" applyBorder="1" applyAlignment="1">
      <alignment horizontal="center"/>
    </xf>
    <xf numFmtId="0" fontId="8" fillId="0" borderId="0" xfId="0" applyFont="1" applyBorder="1" applyAlignment="1" applyProtection="1">
      <alignment/>
      <protection/>
    </xf>
    <xf numFmtId="0" fontId="5" fillId="0" borderId="0" xfId="0" applyFont="1" applyAlignment="1">
      <alignment horizontal="center" vertical="center" textRotation="90"/>
    </xf>
    <xf numFmtId="0" fontId="6" fillId="34" borderId="14" xfId="0" applyNumberFormat="1" applyFont="1" applyFill="1" applyBorder="1" applyAlignment="1" applyProtection="1">
      <alignment vertical="center"/>
      <protection/>
    </xf>
    <xf numFmtId="0" fontId="6" fillId="33" borderId="28" xfId="0" applyNumberFormat="1" applyFont="1" applyFill="1" applyBorder="1" applyAlignment="1" applyProtection="1">
      <alignment vertical="center"/>
      <protection/>
    </xf>
    <xf numFmtId="0" fontId="6" fillId="34" borderId="15" xfId="0" applyNumberFormat="1" applyFont="1" applyFill="1" applyBorder="1" applyAlignment="1" applyProtection="1">
      <alignment vertical="center"/>
      <protection/>
    </xf>
    <xf numFmtId="0" fontId="6" fillId="0" borderId="0" xfId="0" applyFont="1" applyFill="1" applyAlignment="1">
      <alignment/>
    </xf>
    <xf numFmtId="0" fontId="6"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center" vertical="center" wrapText="1"/>
      <protection/>
    </xf>
    <xf numFmtId="0" fontId="6" fillId="0" borderId="0" xfId="0" applyFont="1" applyFill="1" applyBorder="1" applyAlignment="1">
      <alignment/>
    </xf>
    <xf numFmtId="0" fontId="6" fillId="34" borderId="29" xfId="0" applyNumberFormat="1" applyFont="1" applyFill="1" applyBorder="1" applyAlignment="1" applyProtection="1">
      <alignment vertical="center"/>
      <protection/>
    </xf>
    <xf numFmtId="0" fontId="6" fillId="33" borderId="0" xfId="0" applyNumberFormat="1" applyFont="1" applyFill="1" applyBorder="1" applyAlignment="1" applyProtection="1">
      <alignment vertical="center"/>
      <protection/>
    </xf>
    <xf numFmtId="0" fontId="6" fillId="0" borderId="14" xfId="0" applyNumberFormat="1" applyFont="1" applyFill="1" applyBorder="1" applyAlignment="1" applyProtection="1">
      <alignment vertical="center"/>
      <protection/>
    </xf>
    <xf numFmtId="0" fontId="5" fillId="0" borderId="14" xfId="0" applyFont="1" applyFill="1" applyBorder="1" applyAlignment="1" applyProtection="1">
      <alignment horizontal="center" vertical="center" wrapText="1"/>
      <protection/>
    </xf>
    <xf numFmtId="0" fontId="6" fillId="35" borderId="16" xfId="0" applyNumberFormat="1" applyFont="1" applyFill="1" applyBorder="1" applyAlignment="1" applyProtection="1">
      <alignment vertical="center"/>
      <protection/>
    </xf>
    <xf numFmtId="0" fontId="5" fillId="35" borderId="16" xfId="0" applyFont="1" applyFill="1" applyBorder="1" applyAlignment="1" applyProtection="1">
      <alignment horizontal="center" vertical="center" wrapText="1"/>
      <protection/>
    </xf>
    <xf numFmtId="0" fontId="6" fillId="35" borderId="14" xfId="0" applyNumberFormat="1" applyFont="1" applyFill="1" applyBorder="1" applyAlignment="1" applyProtection="1">
      <alignment vertical="center"/>
      <protection/>
    </xf>
    <xf numFmtId="0" fontId="5" fillId="35" borderId="14" xfId="0" applyFont="1" applyFill="1" applyBorder="1" applyAlignment="1" applyProtection="1">
      <alignment horizontal="center" vertical="center" wrapText="1"/>
      <protection/>
    </xf>
    <xf numFmtId="0" fontId="6" fillId="35" borderId="15" xfId="0" applyNumberFormat="1" applyFont="1" applyFill="1" applyBorder="1" applyAlignment="1" applyProtection="1">
      <alignment vertical="center"/>
      <protection/>
    </xf>
    <xf numFmtId="0" fontId="5" fillId="35" borderId="15" xfId="0" applyFont="1" applyFill="1" applyBorder="1" applyAlignment="1" applyProtection="1">
      <alignment horizontal="center" vertical="center" wrapText="1"/>
      <protection/>
    </xf>
    <xf numFmtId="0" fontId="6" fillId="0" borderId="15" xfId="0" applyNumberFormat="1" applyFont="1" applyFill="1" applyBorder="1" applyAlignment="1" applyProtection="1">
      <alignment vertical="center"/>
      <protection/>
    </xf>
    <xf numFmtId="0" fontId="5" fillId="0" borderId="15" xfId="0" applyFont="1" applyFill="1" applyBorder="1" applyAlignment="1" applyProtection="1">
      <alignment horizontal="center" vertical="center" wrapText="1"/>
      <protection/>
    </xf>
    <xf numFmtId="0" fontId="6" fillId="34" borderId="20" xfId="0" applyNumberFormat="1" applyFont="1" applyFill="1" applyBorder="1" applyAlignment="1" applyProtection="1">
      <alignment vertical="center"/>
      <protection/>
    </xf>
    <xf numFmtId="0" fontId="5" fillId="33" borderId="18" xfId="0" applyFont="1" applyFill="1" applyBorder="1" applyAlignment="1" applyProtection="1">
      <alignment horizontal="center" vertical="center"/>
      <protection/>
    </xf>
    <xf numFmtId="0" fontId="5" fillId="34" borderId="30" xfId="0" applyFont="1" applyFill="1" applyBorder="1" applyAlignment="1" applyProtection="1">
      <alignment horizontal="center" vertical="center"/>
      <protection/>
    </xf>
    <xf numFmtId="0" fontId="5" fillId="34" borderId="31"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6" fillId="33" borderId="12" xfId="0" applyNumberFormat="1" applyFont="1" applyFill="1" applyBorder="1" applyAlignment="1" applyProtection="1">
      <alignment vertical="center"/>
      <protection/>
    </xf>
    <xf numFmtId="0" fontId="6" fillId="33" borderId="13" xfId="0" applyNumberFormat="1" applyFont="1" applyFill="1" applyBorder="1" applyAlignment="1" applyProtection="1">
      <alignment vertical="center"/>
      <protection/>
    </xf>
    <xf numFmtId="0" fontId="6" fillId="4" borderId="11" xfId="0" applyNumberFormat="1" applyFont="1" applyFill="1" applyBorder="1" applyAlignment="1" applyProtection="1">
      <alignment vertical="center"/>
      <protection/>
    </xf>
    <xf numFmtId="0" fontId="5" fillId="4" borderId="16" xfId="0" applyFont="1" applyFill="1" applyBorder="1" applyAlignment="1" applyProtection="1">
      <alignment horizontal="center" vertical="center" wrapText="1"/>
      <protection/>
    </xf>
    <xf numFmtId="0" fontId="6" fillId="4" borderId="12" xfId="0" applyNumberFormat="1" applyFont="1" applyFill="1" applyBorder="1" applyAlignment="1" applyProtection="1">
      <alignment vertical="center"/>
      <protection/>
    </xf>
    <xf numFmtId="0" fontId="5" fillId="4" borderId="14" xfId="0" applyFont="1" applyFill="1" applyBorder="1" applyAlignment="1" applyProtection="1">
      <alignment horizontal="center" vertical="center" wrapText="1"/>
      <protection/>
    </xf>
    <xf numFmtId="0" fontId="6" fillId="36" borderId="16" xfId="0" applyNumberFormat="1" applyFont="1" applyFill="1" applyBorder="1" applyAlignment="1" applyProtection="1">
      <alignment vertical="center"/>
      <protection/>
    </xf>
    <xf numFmtId="0" fontId="5" fillId="36" borderId="16" xfId="0" applyFont="1" applyFill="1" applyBorder="1" applyAlignment="1" applyProtection="1">
      <alignment horizontal="center" vertical="center" wrapText="1"/>
      <protection/>
    </xf>
    <xf numFmtId="0" fontId="6" fillId="36" borderId="14" xfId="0" applyNumberFormat="1" applyFont="1" applyFill="1" applyBorder="1" applyAlignment="1" applyProtection="1">
      <alignment vertical="center"/>
      <protection/>
    </xf>
    <xf numFmtId="0" fontId="5" fillId="36" borderId="14" xfId="0" applyFont="1" applyFill="1" applyBorder="1" applyAlignment="1" applyProtection="1">
      <alignment horizontal="center" vertical="center" wrapText="1"/>
      <protection/>
    </xf>
    <xf numFmtId="0" fontId="6" fillId="0" borderId="29" xfId="0" applyNumberFormat="1" applyFont="1" applyFill="1" applyBorder="1" applyAlignment="1" applyProtection="1">
      <alignment vertical="center"/>
      <protection/>
    </xf>
    <xf numFmtId="0" fontId="6" fillId="0" borderId="28" xfId="0" applyNumberFormat="1" applyFont="1" applyFill="1" applyBorder="1" applyAlignment="1" applyProtection="1">
      <alignment vertical="center"/>
      <protection/>
    </xf>
    <xf numFmtId="0" fontId="5" fillId="0" borderId="28" xfId="0" applyFont="1" applyFill="1" applyBorder="1" applyAlignment="1" applyProtection="1">
      <alignment horizontal="center" vertical="center" wrapText="1"/>
      <protection/>
    </xf>
    <xf numFmtId="0" fontId="6" fillId="5" borderId="16" xfId="0" applyNumberFormat="1" applyFont="1" applyFill="1" applyBorder="1" applyAlignment="1" applyProtection="1">
      <alignment vertical="center"/>
      <protection/>
    </xf>
    <xf numFmtId="0" fontId="5" fillId="5" borderId="16" xfId="0" applyFont="1" applyFill="1" applyBorder="1" applyAlignment="1" applyProtection="1">
      <alignment horizontal="center" vertical="center" wrapText="1"/>
      <protection/>
    </xf>
    <xf numFmtId="0" fontId="6" fillId="5" borderId="14" xfId="0" applyNumberFormat="1" applyFont="1" applyFill="1" applyBorder="1" applyAlignment="1" applyProtection="1">
      <alignment vertical="center"/>
      <protection/>
    </xf>
    <xf numFmtId="0" fontId="5" fillId="5" borderId="14" xfId="0" applyFont="1" applyFill="1" applyBorder="1" applyAlignment="1" applyProtection="1">
      <alignment horizontal="center" vertical="center" wrapText="1"/>
      <protection/>
    </xf>
    <xf numFmtId="0" fontId="5" fillId="0" borderId="0" xfId="0" applyFont="1" applyFill="1" applyBorder="1" applyAlignment="1">
      <alignment horizontal="center"/>
    </xf>
    <xf numFmtId="0" fontId="6" fillId="3" borderId="16" xfId="0" applyNumberFormat="1"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6" fillId="3" borderId="14" xfId="0" applyNumberFormat="1" applyFont="1" applyFill="1" applyBorder="1" applyAlignment="1" applyProtection="1">
      <alignment vertical="center"/>
      <protection/>
    </xf>
    <xf numFmtId="0" fontId="5" fillId="3" borderId="14" xfId="0" applyFont="1" applyFill="1" applyBorder="1" applyAlignment="1" applyProtection="1">
      <alignment horizontal="center" vertical="center" wrapText="1"/>
      <protection/>
    </xf>
    <xf numFmtId="0" fontId="6" fillId="2" borderId="16" xfId="0" applyNumberFormat="1" applyFont="1" applyFill="1" applyBorder="1" applyAlignment="1" applyProtection="1">
      <alignment vertical="center"/>
      <protection/>
    </xf>
    <xf numFmtId="0" fontId="5" fillId="2" borderId="16" xfId="0" applyFont="1" applyFill="1" applyBorder="1" applyAlignment="1" applyProtection="1">
      <alignment horizontal="center" vertical="center" wrapText="1"/>
      <protection/>
    </xf>
    <xf numFmtId="0" fontId="6" fillId="2" borderId="14" xfId="0" applyNumberFormat="1" applyFont="1" applyFill="1" applyBorder="1" applyAlignment="1" applyProtection="1">
      <alignment vertical="center"/>
      <protection/>
    </xf>
    <xf numFmtId="0" fontId="5" fillId="2" borderId="14" xfId="0" applyFont="1" applyFill="1" applyBorder="1" applyAlignment="1" applyProtection="1">
      <alignment horizontal="center" vertical="center" wrapText="1"/>
      <protection/>
    </xf>
    <xf numFmtId="0" fontId="6" fillId="2" borderId="28" xfId="0" applyNumberFormat="1" applyFont="1" applyFill="1" applyBorder="1" applyAlignment="1" applyProtection="1">
      <alignment vertical="center"/>
      <protection/>
    </xf>
    <xf numFmtId="0" fontId="5" fillId="2" borderId="28" xfId="0" applyFont="1" applyFill="1" applyBorder="1" applyAlignment="1" applyProtection="1">
      <alignment horizontal="center" vertical="center" wrapText="1"/>
      <protection/>
    </xf>
    <xf numFmtId="0" fontId="6" fillId="2" borderId="15" xfId="0" applyNumberFormat="1" applyFont="1" applyFill="1" applyBorder="1" applyAlignment="1" applyProtection="1">
      <alignment vertical="center"/>
      <protection/>
    </xf>
    <xf numFmtId="0" fontId="5" fillId="2" borderId="15" xfId="0" applyFont="1" applyFill="1" applyBorder="1" applyAlignment="1" applyProtection="1">
      <alignment horizontal="center" vertical="center" wrapText="1"/>
      <protection/>
    </xf>
    <xf numFmtId="0" fontId="6" fillId="37" borderId="16" xfId="0" applyNumberFormat="1" applyFont="1" applyFill="1" applyBorder="1" applyAlignment="1" applyProtection="1">
      <alignment vertical="center"/>
      <protection/>
    </xf>
    <xf numFmtId="0" fontId="6" fillId="37" borderId="14" xfId="0" applyNumberFormat="1" applyFont="1" applyFill="1" applyBorder="1" applyAlignment="1" applyProtection="1">
      <alignment vertical="center"/>
      <protection/>
    </xf>
    <xf numFmtId="0" fontId="6" fillId="34" borderId="32" xfId="0" applyFont="1" applyFill="1" applyBorder="1" applyAlignment="1" applyProtection="1">
      <alignment horizontal="center" vertical="center"/>
      <protection/>
    </xf>
    <xf numFmtId="0" fontId="6" fillId="34" borderId="33" xfId="0" applyFont="1" applyFill="1" applyBorder="1" applyAlignment="1" applyProtection="1">
      <alignment horizontal="center" vertical="center"/>
      <protection/>
    </xf>
    <xf numFmtId="0" fontId="6" fillId="0" borderId="34" xfId="0" applyFont="1" applyBorder="1" applyAlignment="1" applyProtection="1">
      <alignment horizontal="center" vertical="center"/>
      <protection/>
    </xf>
    <xf numFmtId="0" fontId="6" fillId="0" borderId="35"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6" fillId="0" borderId="36" xfId="0" applyFont="1" applyBorder="1" applyAlignment="1" applyProtection="1">
      <alignment horizontal="center" vertical="center"/>
      <protection/>
    </xf>
    <xf numFmtId="0" fontId="6" fillId="34" borderId="37" xfId="0" applyFont="1" applyFill="1" applyBorder="1" applyAlignment="1" applyProtection="1">
      <alignment horizontal="center" vertical="center"/>
      <protection/>
    </xf>
    <xf numFmtId="0" fontId="6" fillId="34" borderId="38" xfId="0" applyFont="1" applyFill="1" applyBorder="1" applyAlignment="1" applyProtection="1">
      <alignment horizontal="center" vertical="center"/>
      <protection/>
    </xf>
    <xf numFmtId="0" fontId="6" fillId="0" borderId="34" xfId="0"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protection/>
    </xf>
    <xf numFmtId="0" fontId="6" fillId="0" borderId="27" xfId="0" applyFont="1" applyFill="1" applyBorder="1" applyAlignment="1" applyProtection="1">
      <alignment horizontal="center" vertical="center"/>
      <protection/>
    </xf>
    <xf numFmtId="0" fontId="6" fillId="0" borderId="36" xfId="0" applyFont="1" applyFill="1" applyBorder="1" applyAlignment="1" applyProtection="1">
      <alignment horizontal="center" vertical="center"/>
      <protection/>
    </xf>
    <xf numFmtId="0" fontId="6" fillId="34" borderId="27" xfId="0" applyFont="1" applyFill="1" applyBorder="1" applyAlignment="1" applyProtection="1">
      <alignment horizontal="center" vertical="center"/>
      <protection/>
    </xf>
    <xf numFmtId="0" fontId="6" fillId="34" borderId="36" xfId="0" applyFont="1" applyFill="1" applyBorder="1" applyAlignment="1" applyProtection="1">
      <alignment horizontal="center" vertical="center"/>
      <protection/>
    </xf>
    <xf numFmtId="0" fontId="6" fillId="0" borderId="39" xfId="0" applyFont="1" applyFill="1" applyBorder="1" applyAlignment="1" applyProtection="1">
      <alignment horizontal="center" vertical="center"/>
      <protection/>
    </xf>
    <xf numFmtId="0" fontId="6" fillId="0" borderId="40" xfId="0" applyFont="1" applyFill="1" applyBorder="1" applyAlignment="1" applyProtection="1">
      <alignment horizontal="center" vertical="center"/>
      <protection/>
    </xf>
    <xf numFmtId="0" fontId="6" fillId="0" borderId="41" xfId="0" applyFont="1" applyFill="1" applyBorder="1" applyAlignment="1" applyProtection="1">
      <alignment horizontal="center" vertical="center"/>
      <protection/>
    </xf>
    <xf numFmtId="0" fontId="6" fillId="0" borderId="42" xfId="0" applyFont="1" applyFill="1" applyBorder="1" applyAlignment="1" applyProtection="1">
      <alignment horizontal="center" vertical="center"/>
      <protection/>
    </xf>
    <xf numFmtId="0" fontId="5" fillId="34" borderId="43" xfId="0" applyFont="1" applyFill="1" applyBorder="1" applyAlignment="1" applyProtection="1">
      <alignment horizontal="center" vertical="center"/>
      <protection/>
    </xf>
    <xf numFmtId="9" fontId="5" fillId="0" borderId="44" xfId="0" applyNumberFormat="1" applyFont="1" applyFill="1" applyBorder="1" applyAlignment="1" applyProtection="1">
      <alignment horizontal="center" vertical="center"/>
      <protection/>
    </xf>
    <xf numFmtId="9" fontId="5" fillId="0" borderId="24" xfId="0" applyNumberFormat="1" applyFont="1" applyFill="1" applyBorder="1" applyAlignment="1" applyProtection="1">
      <alignment horizontal="center" vertical="center"/>
      <protection/>
    </xf>
    <xf numFmtId="9" fontId="5" fillId="0" borderId="45" xfId="0" applyNumberFormat="1" applyFont="1" applyFill="1" applyBorder="1" applyAlignment="1" applyProtection="1">
      <alignment horizontal="center" vertical="center"/>
      <protection/>
    </xf>
    <xf numFmtId="0" fontId="6" fillId="35" borderId="46" xfId="0" applyFont="1" applyFill="1" applyBorder="1" applyAlignment="1" applyProtection="1">
      <alignment horizontal="center" vertical="center"/>
      <protection/>
    </xf>
    <xf numFmtId="0" fontId="6" fillId="35" borderId="47" xfId="0" applyFont="1" applyFill="1" applyBorder="1" applyAlignment="1" applyProtection="1">
      <alignment horizontal="center" vertical="center"/>
      <protection/>
    </xf>
    <xf numFmtId="0" fontId="6" fillId="35" borderId="27" xfId="0" applyFont="1" applyFill="1" applyBorder="1" applyAlignment="1" applyProtection="1">
      <alignment horizontal="center" vertical="center"/>
      <protection/>
    </xf>
    <xf numFmtId="0" fontId="6" fillId="35" borderId="36" xfId="0" applyFont="1" applyFill="1" applyBorder="1" applyAlignment="1" applyProtection="1">
      <alignment horizontal="center" vertical="center"/>
      <protection/>
    </xf>
    <xf numFmtId="0" fontId="6" fillId="35" borderId="41" xfId="0" applyFont="1" applyFill="1" applyBorder="1" applyAlignment="1" applyProtection="1">
      <alignment horizontal="center" vertical="center"/>
      <protection/>
    </xf>
    <xf numFmtId="0" fontId="6" fillId="35" borderId="42" xfId="0" applyFont="1" applyFill="1" applyBorder="1" applyAlignment="1" applyProtection="1">
      <alignment horizontal="center" vertical="center"/>
      <protection/>
    </xf>
    <xf numFmtId="0" fontId="6" fillId="35" borderId="32" xfId="0" applyFont="1" applyFill="1" applyBorder="1" applyAlignment="1" applyProtection="1">
      <alignment horizontal="center" vertical="center"/>
      <protection/>
    </xf>
    <xf numFmtId="0" fontId="5" fillId="35" borderId="43" xfId="0"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4" borderId="46" xfId="0" applyFont="1" applyFill="1" applyBorder="1" applyAlignment="1" applyProtection="1">
      <alignment horizontal="center" vertical="center"/>
      <protection/>
    </xf>
    <xf numFmtId="0" fontId="6" fillId="4" borderId="47" xfId="0" applyFont="1" applyFill="1" applyBorder="1" applyAlignment="1" applyProtection="1">
      <alignment horizontal="center" vertical="center"/>
      <protection/>
    </xf>
    <xf numFmtId="0" fontId="6" fillId="4" borderId="27" xfId="0" applyFont="1" applyFill="1" applyBorder="1" applyAlignment="1" applyProtection="1">
      <alignment horizontal="center" vertical="center"/>
      <protection/>
    </xf>
    <xf numFmtId="0" fontId="6" fillId="4" borderId="36" xfId="0" applyFont="1" applyFill="1" applyBorder="1" applyAlignment="1" applyProtection="1">
      <alignment horizontal="center" vertical="center"/>
      <protection/>
    </xf>
    <xf numFmtId="0" fontId="6" fillId="4" borderId="32" xfId="0" applyFont="1" applyFill="1" applyBorder="1" applyAlignment="1" applyProtection="1">
      <alignment horizontal="center" vertical="center"/>
      <protection/>
    </xf>
    <xf numFmtId="0" fontId="5" fillId="4" borderId="43" xfId="0" applyFont="1" applyFill="1" applyBorder="1" applyAlignment="1" applyProtection="1">
      <alignment horizontal="center" vertical="center"/>
      <protection/>
    </xf>
    <xf numFmtId="0" fontId="6" fillId="36" borderId="46" xfId="0" applyFont="1" applyFill="1" applyBorder="1" applyAlignment="1" applyProtection="1">
      <alignment horizontal="center" vertical="center"/>
      <protection/>
    </xf>
    <xf numFmtId="0" fontId="6" fillId="36" borderId="47" xfId="0" applyFont="1" applyFill="1" applyBorder="1" applyAlignment="1" applyProtection="1">
      <alignment horizontal="center" vertical="center"/>
      <protection/>
    </xf>
    <xf numFmtId="0" fontId="6" fillId="36" borderId="48" xfId="0" applyFont="1" applyFill="1" applyBorder="1" applyAlignment="1" applyProtection="1">
      <alignment horizontal="center" vertical="center"/>
      <protection/>
    </xf>
    <xf numFmtId="0" fontId="6" fillId="36" borderId="49" xfId="0" applyFont="1" applyFill="1" applyBorder="1" applyAlignment="1" applyProtection="1">
      <alignment horizontal="center" vertical="center"/>
      <protection/>
    </xf>
    <xf numFmtId="0" fontId="6" fillId="36" borderId="27" xfId="0" applyFont="1" applyFill="1" applyBorder="1" applyAlignment="1" applyProtection="1">
      <alignment horizontal="center" vertical="center"/>
      <protection/>
    </xf>
    <xf numFmtId="0" fontId="6" fillId="36" borderId="36" xfId="0" applyFont="1" applyFill="1" applyBorder="1" applyAlignment="1" applyProtection="1">
      <alignment horizontal="center" vertical="center"/>
      <protection/>
    </xf>
    <xf numFmtId="0" fontId="6" fillId="36" borderId="34" xfId="0" applyFont="1" applyFill="1" applyBorder="1" applyAlignment="1" applyProtection="1">
      <alignment horizontal="center" vertical="center"/>
      <protection/>
    </xf>
    <xf numFmtId="0" fontId="6" fillId="36" borderId="35" xfId="0" applyFont="1" applyFill="1" applyBorder="1" applyAlignment="1" applyProtection="1">
      <alignment horizontal="center" vertical="center"/>
      <protection/>
    </xf>
    <xf numFmtId="0" fontId="6" fillId="36" borderId="32" xfId="0" applyFont="1" applyFill="1" applyBorder="1" applyAlignment="1" applyProtection="1">
      <alignment horizontal="center" vertical="center"/>
      <protection/>
    </xf>
    <xf numFmtId="0" fontId="5" fillId="36" borderId="43" xfId="0" applyFont="1" applyFill="1" applyBorder="1" applyAlignment="1" applyProtection="1">
      <alignment horizontal="center" vertical="center"/>
      <protection/>
    </xf>
    <xf numFmtId="0" fontId="6" fillId="5" borderId="46" xfId="0" applyFont="1" applyFill="1" applyBorder="1" applyAlignment="1" applyProtection="1">
      <alignment horizontal="center" vertical="center"/>
      <protection/>
    </xf>
    <xf numFmtId="0" fontId="6" fillId="5" borderId="47" xfId="0" applyFont="1" applyFill="1" applyBorder="1" applyAlignment="1" applyProtection="1">
      <alignment horizontal="center" vertical="center"/>
      <protection/>
    </xf>
    <xf numFmtId="0" fontId="6" fillId="5" borderId="27" xfId="0" applyFont="1" applyFill="1" applyBorder="1" applyAlignment="1" applyProtection="1">
      <alignment horizontal="center" vertical="center"/>
      <protection/>
    </xf>
    <xf numFmtId="0" fontId="6" fillId="5" borderId="36" xfId="0" applyFont="1" applyFill="1" applyBorder="1" applyAlignment="1" applyProtection="1">
      <alignment horizontal="center" vertical="center"/>
      <protection/>
    </xf>
    <xf numFmtId="0" fontId="6" fillId="5" borderId="22" xfId="0" applyFont="1" applyFill="1" applyBorder="1" applyAlignment="1" applyProtection="1">
      <alignment horizontal="center" vertical="center"/>
      <protection/>
    </xf>
    <xf numFmtId="0" fontId="5" fillId="5" borderId="43" xfId="0" applyFont="1" applyFill="1" applyBorder="1" applyAlignment="1" applyProtection="1">
      <alignment horizontal="center" vertical="center"/>
      <protection/>
    </xf>
    <xf numFmtId="9" fontId="5" fillId="0" borderId="26" xfId="0" applyNumberFormat="1" applyFont="1" applyFill="1" applyBorder="1" applyAlignment="1" applyProtection="1">
      <alignment horizontal="center" vertical="center"/>
      <protection/>
    </xf>
    <xf numFmtId="9" fontId="5" fillId="0" borderId="50" xfId="0" applyNumberFormat="1" applyFont="1" applyFill="1" applyBorder="1" applyAlignment="1" applyProtection="1">
      <alignment horizontal="center" vertical="center"/>
      <protection/>
    </xf>
    <xf numFmtId="9" fontId="5" fillId="0" borderId="51" xfId="0" applyNumberFormat="1" applyFont="1" applyFill="1" applyBorder="1" applyAlignment="1" applyProtection="1">
      <alignment horizontal="center" vertical="center"/>
      <protection/>
    </xf>
    <xf numFmtId="0" fontId="6" fillId="3" borderId="46" xfId="0" applyFont="1" applyFill="1" applyBorder="1" applyAlignment="1" applyProtection="1">
      <alignment horizontal="center" vertical="center"/>
      <protection/>
    </xf>
    <xf numFmtId="0" fontId="6" fillId="3" borderId="47" xfId="0" applyFont="1" applyFill="1" applyBorder="1" applyAlignment="1" applyProtection="1">
      <alignment horizontal="center" vertical="center"/>
      <protection/>
    </xf>
    <xf numFmtId="0" fontId="6" fillId="3" borderId="48" xfId="0" applyFont="1" applyFill="1" applyBorder="1" applyAlignment="1" applyProtection="1">
      <alignment horizontal="center" vertical="center"/>
      <protection/>
    </xf>
    <xf numFmtId="0" fontId="6" fillId="3" borderId="49" xfId="0" applyFont="1" applyFill="1" applyBorder="1" applyAlignment="1" applyProtection="1">
      <alignment horizontal="center" vertical="center"/>
      <protection/>
    </xf>
    <xf numFmtId="0" fontId="6" fillId="3" borderId="27" xfId="0" applyFont="1" applyFill="1" applyBorder="1" applyAlignment="1" applyProtection="1">
      <alignment horizontal="center" vertical="center"/>
      <protection/>
    </xf>
    <xf numFmtId="0" fontId="6" fillId="3" borderId="36" xfId="0" applyFont="1" applyFill="1" applyBorder="1" applyAlignment="1" applyProtection="1">
      <alignment horizontal="center" vertical="center"/>
      <protection/>
    </xf>
    <xf numFmtId="0" fontId="6" fillId="3" borderId="34" xfId="0" applyFont="1" applyFill="1" applyBorder="1" applyAlignment="1" applyProtection="1">
      <alignment horizontal="center" vertical="center"/>
      <protection/>
    </xf>
    <xf numFmtId="0" fontId="6" fillId="3" borderId="35" xfId="0" applyFont="1" applyFill="1" applyBorder="1" applyAlignment="1" applyProtection="1">
      <alignment horizontal="center" vertical="center"/>
      <protection/>
    </xf>
    <xf numFmtId="0" fontId="6" fillId="0" borderId="0" xfId="0" applyFont="1" applyFill="1" applyAlignment="1" applyProtection="1">
      <alignment horizontal="center"/>
      <protection hidden="1" locked="0"/>
    </xf>
    <xf numFmtId="0" fontId="6" fillId="0" borderId="0" xfId="0" applyFont="1" applyFill="1" applyAlignment="1">
      <alignment horizontal="center"/>
    </xf>
    <xf numFmtId="0" fontId="6" fillId="3" borderId="22" xfId="0" applyFont="1" applyFill="1" applyBorder="1" applyAlignment="1" applyProtection="1">
      <alignment horizontal="center" vertical="center"/>
      <protection/>
    </xf>
    <xf numFmtId="0" fontId="5" fillId="3" borderId="43" xfId="0" applyFont="1" applyFill="1" applyBorder="1" applyAlignment="1" applyProtection="1">
      <alignment horizontal="center" vertical="center"/>
      <protection/>
    </xf>
    <xf numFmtId="0" fontId="6" fillId="2" borderId="46" xfId="0" applyFont="1" applyFill="1" applyBorder="1" applyAlignment="1" applyProtection="1">
      <alignment horizontal="center" vertical="center"/>
      <protection/>
    </xf>
    <xf numFmtId="0" fontId="6" fillId="2" borderId="47" xfId="0" applyFont="1" applyFill="1" applyBorder="1" applyAlignment="1" applyProtection="1">
      <alignment horizontal="center" vertical="center"/>
      <protection/>
    </xf>
    <xf numFmtId="0" fontId="6" fillId="2" borderId="27" xfId="0" applyFont="1" applyFill="1" applyBorder="1" applyAlignment="1" applyProtection="1">
      <alignment horizontal="center" vertical="center"/>
      <protection/>
    </xf>
    <xf numFmtId="0" fontId="6" fillId="2" borderId="36" xfId="0" applyFont="1" applyFill="1" applyBorder="1" applyAlignment="1" applyProtection="1">
      <alignment horizontal="center" vertical="center"/>
      <protection/>
    </xf>
    <xf numFmtId="0" fontId="6" fillId="2" borderId="52" xfId="0" applyFont="1" applyFill="1" applyBorder="1" applyAlignment="1" applyProtection="1">
      <alignment horizontal="center" vertical="center"/>
      <protection/>
    </xf>
    <xf numFmtId="0" fontId="6" fillId="2" borderId="53" xfId="0" applyFont="1" applyFill="1" applyBorder="1" applyAlignment="1" applyProtection="1">
      <alignment horizontal="center" vertical="center"/>
      <protection/>
    </xf>
    <xf numFmtId="0" fontId="6" fillId="2" borderId="41" xfId="0" applyFont="1" applyFill="1" applyBorder="1" applyAlignment="1" applyProtection="1">
      <alignment horizontal="center" vertical="center"/>
      <protection/>
    </xf>
    <xf numFmtId="0" fontId="6" fillId="2" borderId="42" xfId="0" applyFont="1" applyFill="1" applyBorder="1" applyAlignment="1" applyProtection="1">
      <alignment horizontal="center" vertical="center"/>
      <protection/>
    </xf>
    <xf numFmtId="0" fontId="6" fillId="2" borderId="22" xfId="0" applyFont="1" applyFill="1" applyBorder="1" applyAlignment="1" applyProtection="1">
      <alignment horizontal="center" vertical="center"/>
      <protection/>
    </xf>
    <xf numFmtId="0" fontId="5" fillId="2" borderId="43" xfId="0" applyFont="1" applyFill="1" applyBorder="1" applyAlignment="1" applyProtection="1">
      <alignment horizontal="center" vertical="center"/>
      <protection/>
    </xf>
    <xf numFmtId="0" fontId="6" fillId="37" borderId="46" xfId="0" applyFont="1" applyFill="1" applyBorder="1" applyAlignment="1" applyProtection="1">
      <alignment horizontal="center" vertical="center"/>
      <protection/>
    </xf>
    <xf numFmtId="0" fontId="6" fillId="37" borderId="47" xfId="0" applyFont="1" applyFill="1" applyBorder="1" applyAlignment="1" applyProtection="1">
      <alignment horizontal="center" vertical="center"/>
      <protection/>
    </xf>
    <xf numFmtId="0" fontId="6" fillId="37" borderId="48" xfId="0" applyFont="1" applyFill="1" applyBorder="1" applyAlignment="1" applyProtection="1">
      <alignment horizontal="center" vertical="center"/>
      <protection/>
    </xf>
    <xf numFmtId="0" fontId="6" fillId="37" borderId="49" xfId="0" applyFont="1" applyFill="1" applyBorder="1" applyAlignment="1" applyProtection="1">
      <alignment horizontal="center" vertical="center"/>
      <protection/>
    </xf>
    <xf numFmtId="0" fontId="6" fillId="37" borderId="27" xfId="0" applyFont="1" applyFill="1" applyBorder="1" applyAlignment="1" applyProtection="1">
      <alignment horizontal="center" vertical="center"/>
      <protection/>
    </xf>
    <xf numFmtId="0" fontId="6" fillId="37" borderId="36" xfId="0" applyFont="1" applyFill="1" applyBorder="1" applyAlignment="1" applyProtection="1">
      <alignment horizontal="center" vertical="center"/>
      <protection/>
    </xf>
    <xf numFmtId="0" fontId="6" fillId="37" borderId="34" xfId="0" applyFont="1" applyFill="1" applyBorder="1" applyAlignment="1" applyProtection="1">
      <alignment horizontal="center" vertical="center"/>
      <protection/>
    </xf>
    <xf numFmtId="0" fontId="6" fillId="37" borderId="35" xfId="0" applyFont="1" applyFill="1" applyBorder="1" applyAlignment="1" applyProtection="1">
      <alignment horizontal="center" vertical="center"/>
      <protection/>
    </xf>
    <xf numFmtId="0" fontId="6" fillId="37" borderId="22" xfId="0" applyFont="1" applyFill="1" applyBorder="1" applyAlignment="1" applyProtection="1">
      <alignment horizontal="center" vertical="center"/>
      <protection/>
    </xf>
    <xf numFmtId="0" fontId="5" fillId="37" borderId="43" xfId="0" applyFont="1" applyFill="1" applyBorder="1" applyAlignment="1" applyProtection="1">
      <alignment horizontal="center" vertical="center"/>
      <protection/>
    </xf>
    <xf numFmtId="0" fontId="0" fillId="0" borderId="0" xfId="0" applyFill="1" applyBorder="1" applyAlignment="1">
      <alignment horizontal="center"/>
    </xf>
    <xf numFmtId="0" fontId="6" fillId="32" borderId="22" xfId="0" applyFont="1" applyFill="1" applyBorder="1" applyAlignment="1" applyProtection="1">
      <alignment horizontal="center" vertical="center" wrapText="1"/>
      <protection/>
    </xf>
    <xf numFmtId="0" fontId="6" fillId="32" borderId="23" xfId="0" applyFont="1" applyFill="1" applyBorder="1" applyAlignment="1" applyProtection="1">
      <alignment horizontal="center"/>
      <protection/>
    </xf>
    <xf numFmtId="0" fontId="6" fillId="32" borderId="22" xfId="0" applyFont="1" applyFill="1" applyBorder="1" applyAlignment="1" applyProtection="1">
      <alignment horizontal="center"/>
      <protection/>
    </xf>
    <xf numFmtId="0" fontId="6" fillId="32" borderId="24" xfId="0" applyFont="1" applyFill="1" applyBorder="1" applyAlignment="1" applyProtection="1">
      <alignment horizontal="center"/>
      <protection/>
    </xf>
    <xf numFmtId="0" fontId="6" fillId="32" borderId="54" xfId="0" applyFont="1" applyFill="1" applyBorder="1" applyAlignment="1" applyProtection="1">
      <alignment horizontal="center" vertical="center"/>
      <protection/>
    </xf>
    <xf numFmtId="9" fontId="6" fillId="0" borderId="55" xfId="52" applyFont="1" applyBorder="1" applyAlignment="1" applyProtection="1">
      <alignment horizontal="center" vertical="center"/>
      <protection/>
    </xf>
    <xf numFmtId="0" fontId="6" fillId="32" borderId="33" xfId="0" applyFont="1" applyFill="1" applyBorder="1" applyAlignment="1" applyProtection="1">
      <alignment horizontal="center" vertical="center"/>
      <protection/>
    </xf>
    <xf numFmtId="9" fontId="6" fillId="0" borderId="50" xfId="52" applyFont="1" applyBorder="1" applyAlignment="1" applyProtection="1">
      <alignment horizontal="center" vertical="center"/>
      <protection/>
    </xf>
    <xf numFmtId="0" fontId="6" fillId="32" borderId="32" xfId="0" applyFont="1" applyFill="1" applyBorder="1" applyAlignment="1" applyProtection="1">
      <alignment horizontal="center" vertical="center"/>
      <protection/>
    </xf>
    <xf numFmtId="9" fontId="6" fillId="0" borderId="56" xfId="52" applyFont="1" applyBorder="1" applyAlignment="1" applyProtection="1">
      <alignment horizontal="center" vertical="center"/>
      <protection/>
    </xf>
    <xf numFmtId="0" fontId="6" fillId="32" borderId="32" xfId="0" applyFont="1" applyFill="1" applyBorder="1" applyAlignment="1" applyProtection="1">
      <alignment horizontal="center" vertical="center" wrapText="1"/>
      <protection/>
    </xf>
    <xf numFmtId="0" fontId="6" fillId="0" borderId="57" xfId="0" applyNumberFormat="1" applyFont="1" applyFill="1" applyBorder="1" applyAlignment="1" applyProtection="1">
      <alignment vertical="center"/>
      <protection/>
    </xf>
    <xf numFmtId="0" fontId="6" fillId="0" borderId="52" xfId="0" applyFont="1" applyFill="1" applyBorder="1" applyAlignment="1" applyProtection="1">
      <alignment horizontal="center" vertical="center"/>
      <protection/>
    </xf>
    <xf numFmtId="0" fontId="6" fillId="0" borderId="53" xfId="0" applyFont="1" applyFill="1" applyBorder="1" applyAlignment="1" applyProtection="1">
      <alignment horizontal="center" vertical="center"/>
      <protection/>
    </xf>
    <xf numFmtId="0" fontId="6" fillId="4" borderId="52" xfId="0" applyFont="1" applyFill="1" applyBorder="1" applyAlignment="1" applyProtection="1">
      <alignment horizontal="center" vertical="center"/>
      <protection/>
    </xf>
    <xf numFmtId="0" fontId="6" fillId="4" borderId="53" xfId="0" applyFont="1" applyFill="1" applyBorder="1" applyAlignment="1" applyProtection="1">
      <alignment horizontal="center" vertical="center"/>
      <protection/>
    </xf>
    <xf numFmtId="0" fontId="6" fillId="0" borderId="58" xfId="0" applyFont="1" applyFill="1" applyBorder="1" applyAlignment="1" applyProtection="1">
      <alignment horizontal="center" vertical="center"/>
      <protection/>
    </xf>
    <xf numFmtId="0" fontId="6" fillId="0" borderId="59" xfId="0" applyFont="1" applyFill="1" applyBorder="1" applyAlignment="1" applyProtection="1">
      <alignment horizontal="center" vertical="center"/>
      <protection/>
    </xf>
    <xf numFmtId="0" fontId="6" fillId="0" borderId="60" xfId="0" applyFont="1" applyFill="1" applyBorder="1" applyAlignment="1" applyProtection="1">
      <alignment horizontal="center" vertical="center"/>
      <protection/>
    </xf>
    <xf numFmtId="0" fontId="6" fillId="0" borderId="61" xfId="0" applyFont="1" applyFill="1" applyBorder="1" applyAlignment="1" applyProtection="1">
      <alignment horizontal="center" vertical="center"/>
      <protection/>
    </xf>
    <xf numFmtId="0" fontId="5" fillId="37" borderId="17" xfId="0" applyFont="1" applyFill="1" applyBorder="1" applyAlignment="1" applyProtection="1">
      <alignment horizontal="center" vertical="center" wrapText="1"/>
      <protection/>
    </xf>
    <xf numFmtId="0" fontId="5" fillId="33" borderId="62" xfId="0" applyFont="1" applyFill="1" applyBorder="1" applyAlignment="1" applyProtection="1">
      <alignment horizontal="center" vertical="center" wrapText="1"/>
      <protection/>
    </xf>
    <xf numFmtId="0" fontId="5" fillId="37" borderId="18" xfId="0" applyFont="1" applyFill="1"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5" fillId="0" borderId="62"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63" xfId="0" applyBorder="1" applyAlignment="1" applyProtection="1">
      <alignment/>
      <protection hidden="1" locked="0"/>
    </xf>
    <xf numFmtId="0" fontId="0" fillId="0" borderId="64" xfId="0" applyBorder="1" applyAlignment="1" applyProtection="1">
      <alignment/>
      <protection hidden="1" locked="0"/>
    </xf>
    <xf numFmtId="0" fontId="0" fillId="0" borderId="11" xfId="0" applyBorder="1" applyAlignment="1" applyProtection="1">
      <alignment/>
      <protection/>
    </xf>
    <xf numFmtId="0" fontId="0" fillId="0" borderId="65" xfId="0" applyBorder="1" applyAlignment="1" applyProtection="1">
      <alignment/>
      <protection hidden="1" locked="0"/>
    </xf>
    <xf numFmtId="0" fontId="0" fillId="0" borderId="29" xfId="0" applyBorder="1" applyAlignment="1" applyProtection="1">
      <alignment/>
      <protection hidden="1" locked="0"/>
    </xf>
    <xf numFmtId="0" fontId="0" fillId="0" borderId="16" xfId="0" applyBorder="1" applyAlignment="1" applyProtection="1">
      <alignment/>
      <protection hidden="1" locked="0"/>
    </xf>
    <xf numFmtId="0" fontId="6" fillId="34" borderId="46" xfId="0" applyFont="1" applyFill="1" applyBorder="1" applyAlignment="1" applyProtection="1">
      <alignment horizontal="center" vertical="center"/>
      <protection/>
    </xf>
    <xf numFmtId="0" fontId="6" fillId="0" borderId="17" xfId="0" applyFont="1" applyBorder="1" applyAlignment="1" applyProtection="1">
      <alignment/>
      <protection/>
    </xf>
    <xf numFmtId="0" fontId="6" fillId="0" borderId="18" xfId="0" applyFont="1" applyBorder="1" applyAlignment="1" applyProtection="1">
      <alignment/>
      <protection/>
    </xf>
    <xf numFmtId="0" fontId="6" fillId="0" borderId="19" xfId="0" applyFont="1" applyBorder="1" applyAlignment="1" applyProtection="1">
      <alignment/>
      <protection/>
    </xf>
    <xf numFmtId="0" fontId="5" fillId="34" borderId="19" xfId="0" applyFont="1" applyFill="1" applyBorder="1" applyAlignment="1" applyProtection="1">
      <alignment horizontal="center" vertical="center" wrapText="1"/>
      <protection/>
    </xf>
    <xf numFmtId="0" fontId="6" fillId="34" borderId="41" xfId="0" applyFont="1" applyFill="1" applyBorder="1" applyAlignment="1" applyProtection="1">
      <alignment horizontal="center" vertical="center"/>
      <protection/>
    </xf>
    <xf numFmtId="0" fontId="6" fillId="34" borderId="42" xfId="0" applyFont="1" applyFill="1" applyBorder="1" applyAlignment="1" applyProtection="1">
      <alignment horizontal="center" vertical="center"/>
      <protection/>
    </xf>
    <xf numFmtId="0" fontId="6" fillId="37" borderId="15" xfId="0" applyNumberFormat="1" applyFont="1" applyFill="1" applyBorder="1" applyAlignment="1" applyProtection="1">
      <alignment vertical="center"/>
      <protection/>
    </xf>
    <xf numFmtId="0" fontId="5" fillId="37" borderId="19" xfId="0" applyFont="1" applyFill="1" applyBorder="1" applyAlignment="1" applyProtection="1">
      <alignment horizontal="center" vertical="center" wrapText="1"/>
      <protection/>
    </xf>
    <xf numFmtId="0" fontId="6" fillId="37" borderId="39" xfId="0" applyFont="1" applyFill="1" applyBorder="1" applyAlignment="1" applyProtection="1">
      <alignment horizontal="center" vertical="center"/>
      <protection/>
    </xf>
    <xf numFmtId="0" fontId="6" fillId="37" borderId="40" xfId="0" applyFont="1" applyFill="1" applyBorder="1" applyAlignment="1" applyProtection="1">
      <alignment horizontal="center" vertical="center"/>
      <protection/>
    </xf>
    <xf numFmtId="0" fontId="6" fillId="37" borderId="41" xfId="0" applyFont="1" applyFill="1" applyBorder="1" applyAlignment="1" applyProtection="1">
      <alignment horizontal="center" vertical="center"/>
      <protection/>
    </xf>
    <xf numFmtId="0" fontId="6" fillId="37" borderId="42" xfId="0" applyFont="1" applyFill="1" applyBorder="1" applyAlignment="1" applyProtection="1">
      <alignment horizontal="center" vertical="center"/>
      <protection/>
    </xf>
    <xf numFmtId="0" fontId="0" fillId="0" borderId="0" xfId="0" applyBorder="1" applyAlignment="1">
      <alignment/>
    </xf>
    <xf numFmtId="0" fontId="6"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left"/>
      <protection/>
    </xf>
    <xf numFmtId="0" fontId="10" fillId="0" borderId="0" xfId="0" applyFont="1" applyAlignment="1">
      <alignment horizontal="center" vertical="center" textRotation="90"/>
    </xf>
    <xf numFmtId="0" fontId="10" fillId="0" borderId="0" xfId="0" applyFont="1" applyBorder="1" applyAlignment="1">
      <alignment horizontal="center" vertical="center" textRotation="90"/>
    </xf>
    <xf numFmtId="0" fontId="10" fillId="0" borderId="0" xfId="0" applyFont="1" applyFill="1" applyBorder="1" applyAlignment="1">
      <alignment horizontal="center" vertical="center" textRotation="90"/>
    </xf>
    <xf numFmtId="0" fontId="6" fillId="0" borderId="0" xfId="0" applyFont="1" applyFill="1" applyBorder="1" applyAlignment="1" applyProtection="1">
      <alignment horizontal="justify" vertical="center" wrapText="1"/>
      <protection/>
    </xf>
    <xf numFmtId="0" fontId="6" fillId="33" borderId="0" xfId="0" applyFont="1" applyFill="1" applyBorder="1" applyAlignment="1" applyProtection="1">
      <alignment horizontal="justify" vertical="center" wrapText="1"/>
      <protection/>
    </xf>
    <xf numFmtId="0" fontId="6"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6" fillId="0" borderId="0" xfId="0" applyFont="1" applyFill="1" applyBorder="1" applyAlignment="1" applyProtection="1">
      <alignment/>
      <protection hidden="1" locked="0"/>
    </xf>
    <xf numFmtId="0" fontId="0" fillId="0" borderId="0" xfId="0" applyBorder="1" applyAlignment="1">
      <alignment/>
    </xf>
    <xf numFmtId="0" fontId="3" fillId="0" borderId="0" xfId="0" applyFont="1" applyBorder="1" applyAlignment="1">
      <alignment horizontal="center" vertical="center" textRotation="90"/>
    </xf>
    <xf numFmtId="0" fontId="7" fillId="0" borderId="0" xfId="0" applyFont="1" applyFill="1" applyBorder="1" applyAlignment="1" applyProtection="1">
      <alignment horizontal="justify" vertical="center" wrapText="1"/>
      <protection/>
    </xf>
    <xf numFmtId="0" fontId="0" fillId="0" borderId="0" xfId="0" applyFill="1" applyBorder="1" applyAlignment="1">
      <alignment/>
    </xf>
    <xf numFmtId="0" fontId="6" fillId="34" borderId="16" xfId="0" applyNumberFormat="1" applyFont="1" applyFill="1" applyBorder="1" applyAlignment="1" applyProtection="1">
      <alignment vertical="center"/>
      <protection/>
    </xf>
    <xf numFmtId="0" fontId="5" fillId="34" borderId="17"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7" fillId="34" borderId="16" xfId="0" applyFont="1" applyFill="1" applyBorder="1" applyAlignment="1" applyProtection="1">
      <alignment horizontal="justify" vertical="center" wrapText="1"/>
      <protection/>
    </xf>
    <xf numFmtId="0" fontId="7" fillId="0" borderId="14" xfId="0" applyFont="1" applyFill="1" applyBorder="1" applyAlignment="1" applyProtection="1">
      <alignment horizontal="justify" vertical="center" wrapText="1"/>
      <protection/>
    </xf>
    <xf numFmtId="0" fontId="7" fillId="34" borderId="14" xfId="0" applyFont="1" applyFill="1" applyBorder="1" applyAlignment="1" applyProtection="1">
      <alignment horizontal="justify" vertical="center" wrapText="1"/>
      <protection/>
    </xf>
    <xf numFmtId="0" fontId="7" fillId="0" borderId="15" xfId="0" applyFont="1" applyFill="1" applyBorder="1" applyAlignment="1" applyProtection="1">
      <alignment horizontal="justify" vertical="center" wrapText="1"/>
      <protection/>
    </xf>
    <xf numFmtId="0" fontId="6" fillId="34" borderId="22" xfId="0" applyFont="1" applyFill="1" applyBorder="1" applyAlignment="1" applyProtection="1">
      <alignment horizontal="center" vertical="center"/>
      <protection/>
    </xf>
    <xf numFmtId="0" fontId="6" fillId="34" borderId="43" xfId="0" applyFont="1" applyFill="1" applyBorder="1" applyAlignment="1" applyProtection="1">
      <alignment horizontal="center" vertical="center"/>
      <protection/>
    </xf>
    <xf numFmtId="0" fontId="5" fillId="35" borderId="17" xfId="0" applyFont="1" applyFill="1" applyBorder="1" applyAlignment="1" applyProtection="1">
      <alignment horizontal="center" vertical="center" wrapText="1"/>
      <protection/>
    </xf>
    <xf numFmtId="0" fontId="5" fillId="35" borderId="18" xfId="0" applyFont="1" applyFill="1" applyBorder="1" applyAlignment="1" applyProtection="1">
      <alignment horizontal="center" vertical="center" wrapText="1"/>
      <protection/>
    </xf>
    <xf numFmtId="0" fontId="5" fillId="35" borderId="19" xfId="0" applyFont="1" applyFill="1" applyBorder="1" applyAlignment="1" applyProtection="1">
      <alignment horizontal="center" vertical="center" wrapText="1"/>
      <protection/>
    </xf>
    <xf numFmtId="0" fontId="7" fillId="35" borderId="16" xfId="0" applyFont="1" applyFill="1" applyBorder="1" applyAlignment="1" applyProtection="1">
      <alignment horizontal="justify" vertical="center" wrapText="1"/>
      <protection/>
    </xf>
    <xf numFmtId="0" fontId="7" fillId="35" borderId="14" xfId="0" applyFont="1" applyFill="1" applyBorder="1" applyAlignment="1" applyProtection="1">
      <alignment horizontal="justify" vertical="center" wrapText="1"/>
      <protection/>
    </xf>
    <xf numFmtId="0" fontId="7" fillId="0" borderId="14" xfId="0" applyFont="1" applyFill="1" applyBorder="1" applyAlignment="1" applyProtection="1">
      <alignment vertical="center" wrapText="1"/>
      <protection/>
    </xf>
    <xf numFmtId="0" fontId="7" fillId="35" borderId="15" xfId="0" applyFont="1" applyFill="1" applyBorder="1" applyAlignment="1" applyProtection="1">
      <alignment horizontal="justify" vertical="center" wrapText="1"/>
      <protection/>
    </xf>
    <xf numFmtId="0" fontId="6" fillId="35" borderId="43" xfId="0" applyFont="1" applyFill="1" applyBorder="1" applyAlignment="1" applyProtection="1">
      <alignment horizontal="center" vertical="center"/>
      <protection/>
    </xf>
    <xf numFmtId="0" fontId="6" fillId="4" borderId="16" xfId="0" applyNumberFormat="1" applyFont="1" applyFill="1" applyBorder="1" applyAlignment="1" applyProtection="1">
      <alignment vertical="center"/>
      <protection/>
    </xf>
    <xf numFmtId="0" fontId="5" fillId="4" borderId="17" xfId="0" applyFont="1" applyFill="1" applyBorder="1" applyAlignment="1" applyProtection="1">
      <alignment horizontal="center" vertical="center" wrapText="1"/>
      <protection/>
    </xf>
    <xf numFmtId="0" fontId="7" fillId="4" borderId="16" xfId="0" applyFont="1" applyFill="1" applyBorder="1" applyAlignment="1" applyProtection="1">
      <alignment horizontal="justify" vertical="center" wrapText="1"/>
      <protection/>
    </xf>
    <xf numFmtId="0" fontId="6" fillId="4" borderId="14" xfId="0" applyNumberFormat="1" applyFont="1" applyFill="1" applyBorder="1" applyAlignment="1" applyProtection="1">
      <alignment vertical="center"/>
      <protection/>
    </xf>
    <xf numFmtId="0" fontId="5" fillId="4" borderId="18" xfId="0" applyFont="1" applyFill="1" applyBorder="1" applyAlignment="1" applyProtection="1">
      <alignment horizontal="center" vertical="center" wrapText="1"/>
      <protection/>
    </xf>
    <xf numFmtId="0" fontId="7" fillId="4" borderId="14" xfId="0" applyFont="1" applyFill="1" applyBorder="1" applyAlignment="1" applyProtection="1">
      <alignment horizontal="justify" vertical="center" wrapText="1"/>
      <protection/>
    </xf>
    <xf numFmtId="0" fontId="0" fillId="0" borderId="0" xfId="0" applyBorder="1" applyAlignment="1">
      <alignment horizontal="center" vertical="center" textRotation="90"/>
    </xf>
    <xf numFmtId="0" fontId="6" fillId="4" borderId="43" xfId="0" applyFont="1" applyFill="1" applyBorder="1" applyAlignment="1" applyProtection="1">
      <alignment horizontal="center" vertical="center"/>
      <protection/>
    </xf>
    <xf numFmtId="0" fontId="6" fillId="0" borderId="11"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protection/>
    </xf>
    <xf numFmtId="0" fontId="6" fillId="0" borderId="13" xfId="0" applyNumberFormat="1" applyFont="1" applyFill="1" applyBorder="1" applyAlignment="1" applyProtection="1">
      <alignment vertical="center"/>
      <protection/>
    </xf>
    <xf numFmtId="0" fontId="5" fillId="0" borderId="16" xfId="0" applyFont="1" applyFill="1" applyBorder="1" applyAlignment="1" applyProtection="1">
      <alignment horizontal="center" vertical="center" wrapText="1"/>
      <protection/>
    </xf>
    <xf numFmtId="0" fontId="7" fillId="0" borderId="17" xfId="0" applyFont="1" applyFill="1" applyBorder="1" applyAlignment="1" applyProtection="1">
      <alignment horizontal="justify" vertical="center" wrapText="1"/>
      <protection/>
    </xf>
    <xf numFmtId="0" fontId="7" fillId="0" borderId="18" xfId="0" applyFont="1" applyFill="1" applyBorder="1" applyAlignment="1" applyProtection="1">
      <alignment horizontal="justify" vertical="center" wrapText="1"/>
      <protection/>
    </xf>
    <xf numFmtId="0" fontId="7" fillId="0" borderId="19" xfId="0" applyFont="1" applyFill="1" applyBorder="1" applyAlignment="1" applyProtection="1">
      <alignment horizontal="justify" vertical="center" wrapText="1"/>
      <protection/>
    </xf>
    <xf numFmtId="0" fontId="6" fillId="36" borderId="11" xfId="0" applyNumberFormat="1" applyFont="1" applyFill="1" applyBorder="1" applyAlignment="1" applyProtection="1">
      <alignment vertical="center"/>
      <protection/>
    </xf>
    <xf numFmtId="0" fontId="7" fillId="36" borderId="17" xfId="0" applyFont="1" applyFill="1" applyBorder="1" applyAlignment="1" applyProtection="1">
      <alignment horizontal="justify" vertical="center" wrapText="1"/>
      <protection/>
    </xf>
    <xf numFmtId="0" fontId="6" fillId="36" borderId="12" xfId="0" applyNumberFormat="1" applyFont="1" applyFill="1" applyBorder="1" applyAlignment="1" applyProtection="1">
      <alignment vertical="center"/>
      <protection/>
    </xf>
    <xf numFmtId="0" fontId="7" fillId="36" borderId="18" xfId="0" applyFont="1" applyFill="1" applyBorder="1" applyAlignment="1" applyProtection="1">
      <alignment horizontal="justify" vertical="center" wrapText="1"/>
      <protection/>
    </xf>
    <xf numFmtId="0" fontId="6" fillId="36" borderId="43" xfId="0" applyFont="1" applyFill="1" applyBorder="1" applyAlignment="1" applyProtection="1">
      <alignment horizontal="center" vertical="center"/>
      <protection/>
    </xf>
    <xf numFmtId="0" fontId="7" fillId="34" borderId="15" xfId="0" applyFont="1" applyFill="1" applyBorder="1" applyAlignment="1" applyProtection="1">
      <alignment horizontal="justify" vertical="center" wrapText="1"/>
      <protection/>
    </xf>
    <xf numFmtId="0" fontId="7" fillId="4" borderId="18" xfId="0" applyFont="1" applyFill="1" applyBorder="1" applyAlignment="1" applyProtection="1">
      <alignment horizontal="justify" vertical="center" wrapText="1"/>
      <protection/>
    </xf>
    <xf numFmtId="0" fontId="6" fillId="34" borderId="48" xfId="0" applyFont="1" applyFill="1" applyBorder="1" applyAlignment="1" applyProtection="1">
      <alignment horizontal="center" vertical="center"/>
      <protection/>
    </xf>
    <xf numFmtId="0" fontId="6" fillId="34" borderId="49" xfId="0" applyFont="1" applyFill="1" applyBorder="1" applyAlignment="1" applyProtection="1">
      <alignment horizontal="center" vertical="center"/>
      <protection/>
    </xf>
    <xf numFmtId="0" fontId="6" fillId="34" borderId="47" xfId="0" applyFont="1" applyFill="1" applyBorder="1" applyAlignment="1" applyProtection="1">
      <alignment horizontal="center" vertical="center"/>
      <protection/>
    </xf>
    <xf numFmtId="0" fontId="6" fillId="34" borderId="34" xfId="0" applyFont="1" applyFill="1" applyBorder="1" applyAlignment="1" applyProtection="1">
      <alignment horizontal="center" vertical="center"/>
      <protection/>
    </xf>
    <xf numFmtId="0" fontId="6" fillId="34" borderId="35" xfId="0" applyFont="1" applyFill="1" applyBorder="1" applyAlignment="1" applyProtection="1">
      <alignment horizontal="center" vertical="center"/>
      <protection/>
    </xf>
    <xf numFmtId="0" fontId="6" fillId="34" borderId="39" xfId="0" applyFont="1" applyFill="1" applyBorder="1" applyAlignment="1" applyProtection="1">
      <alignment horizontal="center" vertical="center"/>
      <protection/>
    </xf>
    <xf numFmtId="0" fontId="6" fillId="34" borderId="40" xfId="0" applyFont="1" applyFill="1" applyBorder="1" applyAlignment="1" applyProtection="1">
      <alignment horizontal="center" vertical="center"/>
      <protection/>
    </xf>
    <xf numFmtId="0" fontId="6" fillId="35" borderId="48" xfId="0" applyFont="1" applyFill="1" applyBorder="1" applyAlignment="1" applyProtection="1">
      <alignment horizontal="center" vertical="center"/>
      <protection/>
    </xf>
    <xf numFmtId="0" fontId="6" fillId="35" borderId="49" xfId="0" applyFont="1" applyFill="1" applyBorder="1" applyAlignment="1" applyProtection="1">
      <alignment horizontal="center" vertical="center"/>
      <protection/>
    </xf>
    <xf numFmtId="0" fontId="6" fillId="35" borderId="34" xfId="0" applyFont="1" applyFill="1" applyBorder="1" applyAlignment="1" applyProtection="1">
      <alignment horizontal="center" vertical="center"/>
      <protection/>
    </xf>
    <xf numFmtId="0" fontId="6" fillId="35" borderId="35" xfId="0" applyFont="1" applyFill="1" applyBorder="1" applyAlignment="1" applyProtection="1">
      <alignment horizontal="center" vertical="center"/>
      <protection/>
    </xf>
    <xf numFmtId="0" fontId="6" fillId="35" borderId="39" xfId="0" applyFont="1" applyFill="1" applyBorder="1" applyAlignment="1" applyProtection="1">
      <alignment horizontal="center" vertical="center"/>
      <protection/>
    </xf>
    <xf numFmtId="0" fontId="6" fillId="35" borderId="40" xfId="0" applyFont="1" applyFill="1" applyBorder="1" applyAlignment="1" applyProtection="1">
      <alignment horizontal="center" vertical="center"/>
      <protection/>
    </xf>
    <xf numFmtId="0" fontId="6" fillId="4" borderId="48" xfId="0" applyFont="1" applyFill="1" applyBorder="1" applyAlignment="1" applyProtection="1">
      <alignment horizontal="center" vertical="center"/>
      <protection/>
    </xf>
    <xf numFmtId="0" fontId="6" fillId="4" borderId="49" xfId="0" applyFont="1" applyFill="1" applyBorder="1" applyAlignment="1" applyProtection="1">
      <alignment horizontal="center" vertical="center"/>
      <protection/>
    </xf>
    <xf numFmtId="0" fontId="6" fillId="4" borderId="34" xfId="0" applyFont="1" applyFill="1" applyBorder="1" applyAlignment="1" applyProtection="1">
      <alignment horizontal="center" vertical="center"/>
      <protection/>
    </xf>
    <xf numFmtId="0" fontId="6" fillId="4" borderId="35" xfId="0" applyFont="1" applyFill="1" applyBorder="1" applyAlignment="1" applyProtection="1">
      <alignment horizontal="center" vertical="center"/>
      <protection/>
    </xf>
    <xf numFmtId="0" fontId="6" fillId="0" borderId="46" xfId="0" applyFont="1" applyFill="1" applyBorder="1" applyAlignment="1" applyProtection="1">
      <alignment horizontal="center" vertical="center"/>
      <protection/>
    </xf>
    <xf numFmtId="0" fontId="6" fillId="0" borderId="47" xfId="0" applyFont="1" applyFill="1" applyBorder="1" applyAlignment="1" applyProtection="1">
      <alignment horizontal="center" vertical="center"/>
      <protection/>
    </xf>
    <xf numFmtId="0" fontId="6" fillId="0" borderId="48" xfId="0" applyFont="1" applyFill="1" applyBorder="1" applyAlignment="1" applyProtection="1">
      <alignment horizontal="center" vertical="center"/>
      <protection/>
    </xf>
    <xf numFmtId="0" fontId="6" fillId="0" borderId="49"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protection/>
    </xf>
    <xf numFmtId="0" fontId="7" fillId="34" borderId="25" xfId="0" applyFont="1" applyFill="1" applyBorder="1" applyAlignment="1">
      <alignment vertical="center"/>
    </xf>
    <xf numFmtId="0" fontId="7" fillId="0" borderId="12" xfId="0" applyFont="1" applyFill="1" applyBorder="1" applyAlignment="1">
      <alignment vertical="center"/>
    </xf>
    <xf numFmtId="0" fontId="7" fillId="34" borderId="66" xfId="0" applyFont="1" applyFill="1" applyBorder="1" applyAlignment="1">
      <alignment vertical="center"/>
    </xf>
    <xf numFmtId="0" fontId="7" fillId="34" borderId="12" xfId="0" applyFont="1" applyFill="1" applyBorder="1" applyAlignment="1">
      <alignment vertical="center"/>
    </xf>
    <xf numFmtId="0" fontId="7" fillId="34" borderId="13" xfId="0" applyFont="1" applyFill="1" applyBorder="1" applyAlignment="1">
      <alignment vertical="center"/>
    </xf>
    <xf numFmtId="0" fontId="7" fillId="35" borderId="11" xfId="0" applyFont="1" applyFill="1" applyBorder="1" applyAlignment="1" applyProtection="1">
      <alignment horizontal="justify" vertical="center" wrapText="1"/>
      <protection/>
    </xf>
    <xf numFmtId="0" fontId="7" fillId="0" borderId="12" xfId="0" applyFont="1" applyFill="1" applyBorder="1" applyAlignment="1" applyProtection="1">
      <alignment horizontal="justify" vertical="center" wrapText="1"/>
      <protection/>
    </xf>
    <xf numFmtId="0" fontId="7" fillId="35" borderId="12" xfId="0" applyFont="1" applyFill="1" applyBorder="1" applyAlignment="1" applyProtection="1">
      <alignment horizontal="justify" vertical="center" wrapText="1"/>
      <protection/>
    </xf>
    <xf numFmtId="0" fontId="7" fillId="0" borderId="12" xfId="0" applyFont="1" applyFill="1" applyBorder="1" applyAlignment="1" applyProtection="1">
      <alignment vertical="center" wrapText="1"/>
      <protection/>
    </xf>
    <xf numFmtId="0" fontId="7" fillId="35" borderId="13" xfId="0" applyFont="1" applyFill="1" applyBorder="1" applyAlignment="1" applyProtection="1">
      <alignment horizontal="justify" vertical="center" wrapText="1"/>
      <protection/>
    </xf>
    <xf numFmtId="0" fontId="7" fillId="4" borderId="17" xfId="0" applyFont="1" applyFill="1" applyBorder="1" applyAlignment="1" applyProtection="1">
      <alignment horizontal="justify" vertical="center" wrapText="1"/>
      <protection/>
    </xf>
    <xf numFmtId="0" fontId="7" fillId="33" borderId="18" xfId="0" applyFont="1" applyFill="1" applyBorder="1" applyAlignment="1" applyProtection="1">
      <alignment horizontal="justify" vertical="center" wrapText="1"/>
      <protection/>
    </xf>
    <xf numFmtId="0" fontId="7" fillId="0" borderId="62" xfId="0" applyFont="1" applyFill="1" applyBorder="1" applyAlignment="1" applyProtection="1">
      <alignment horizontal="justify" vertical="center" wrapText="1"/>
      <protection/>
    </xf>
    <xf numFmtId="0" fontId="7" fillId="33" borderId="19" xfId="0" applyFont="1" applyFill="1" applyBorder="1" applyAlignment="1" applyProtection="1">
      <alignment horizontal="justify" vertical="center" wrapText="1"/>
      <protection/>
    </xf>
    <xf numFmtId="0" fontId="7" fillId="36" borderId="11" xfId="0" applyFont="1" applyFill="1" applyBorder="1" applyAlignment="1" applyProtection="1">
      <alignment horizontal="justify" vertical="center" wrapText="1"/>
      <protection/>
    </xf>
    <xf numFmtId="0" fontId="7" fillId="36" borderId="12" xfId="0" applyFont="1" applyFill="1" applyBorder="1" applyAlignment="1" applyProtection="1">
      <alignment horizontal="justify" vertical="center" wrapText="1"/>
      <protection/>
    </xf>
    <xf numFmtId="0" fontId="7" fillId="0" borderId="13" xfId="0" applyFont="1" applyFill="1" applyBorder="1" applyAlignment="1" applyProtection="1">
      <alignment horizontal="justify" vertical="center" wrapText="1"/>
      <protection/>
    </xf>
    <xf numFmtId="0" fontId="7" fillId="5" borderId="11" xfId="0" applyFont="1" applyFill="1" applyBorder="1" applyAlignment="1" applyProtection="1">
      <alignment horizontal="justify" vertical="center" wrapText="1"/>
      <protection/>
    </xf>
    <xf numFmtId="0" fontId="7" fillId="5" borderId="12" xfId="0" applyFont="1" applyFill="1" applyBorder="1" applyAlignment="1" applyProtection="1">
      <alignment horizontal="justify" vertical="center" wrapText="1"/>
      <protection/>
    </xf>
    <xf numFmtId="0" fontId="7" fillId="3" borderId="11" xfId="0" applyFont="1" applyFill="1" applyBorder="1" applyAlignment="1" applyProtection="1">
      <alignment horizontal="justify" vertical="center" wrapText="1"/>
      <protection/>
    </xf>
    <xf numFmtId="0" fontId="7" fillId="3" borderId="12" xfId="0" applyFont="1" applyFill="1" applyBorder="1" applyAlignment="1" applyProtection="1">
      <alignment horizontal="justify" vertical="center" wrapText="1"/>
      <protection/>
    </xf>
    <xf numFmtId="0" fontId="7" fillId="2" borderId="16" xfId="0" applyFont="1" applyFill="1" applyBorder="1" applyAlignment="1" applyProtection="1">
      <alignment horizontal="justify" vertical="center" wrapText="1"/>
      <protection/>
    </xf>
    <xf numFmtId="0" fontId="7" fillId="2" borderId="14" xfId="0" applyFont="1" applyFill="1" applyBorder="1" applyAlignment="1" applyProtection="1">
      <alignment horizontal="justify" vertical="center" wrapText="1"/>
      <protection/>
    </xf>
    <xf numFmtId="0" fontId="7" fillId="2" borderId="28" xfId="0" applyFont="1" applyFill="1" applyBorder="1" applyAlignment="1" applyProtection="1">
      <alignment horizontal="justify" vertical="center" wrapText="1"/>
      <protection/>
    </xf>
    <xf numFmtId="0" fontId="7" fillId="2" borderId="15" xfId="0" applyFont="1" applyFill="1" applyBorder="1" applyAlignment="1" applyProtection="1">
      <alignment horizontal="justify" vertical="center" wrapText="1"/>
      <protection/>
    </xf>
    <xf numFmtId="0" fontId="7" fillId="37" borderId="16" xfId="0" applyFont="1" applyFill="1" applyBorder="1" applyAlignment="1" applyProtection="1">
      <alignment horizontal="justify" vertical="center" wrapText="1"/>
      <protection/>
    </xf>
    <xf numFmtId="0" fontId="7" fillId="33" borderId="28" xfId="0" applyFont="1" applyFill="1" applyBorder="1" applyAlignment="1" applyProtection="1">
      <alignment horizontal="justify" vertical="center" wrapText="1"/>
      <protection/>
    </xf>
    <xf numFmtId="0" fontId="7" fillId="37" borderId="14" xfId="0" applyFont="1" applyFill="1" applyBorder="1" applyAlignment="1" applyProtection="1">
      <alignment horizontal="justify" vertical="center" wrapText="1"/>
      <protection/>
    </xf>
    <xf numFmtId="0" fontId="7" fillId="0" borderId="29" xfId="0" applyFont="1" applyFill="1" applyBorder="1" applyAlignment="1" applyProtection="1">
      <alignment horizontal="justify" vertical="center" wrapText="1"/>
      <protection/>
    </xf>
    <xf numFmtId="0" fontId="7" fillId="0" borderId="28" xfId="0" applyFont="1" applyFill="1" applyBorder="1" applyAlignment="1" applyProtection="1">
      <alignment horizontal="justify" vertical="center" wrapText="1"/>
      <protection/>
    </xf>
    <xf numFmtId="0" fontId="7" fillId="33" borderId="14" xfId="0" applyFont="1" applyFill="1" applyBorder="1" applyAlignment="1" applyProtection="1">
      <alignment horizontal="justify" vertical="center" wrapText="1"/>
      <protection/>
    </xf>
    <xf numFmtId="0" fontId="7" fillId="37" borderId="15" xfId="0" applyFont="1" applyFill="1" applyBorder="1" applyAlignment="1" applyProtection="1">
      <alignment horizontal="justify" vertical="center" wrapText="1"/>
      <protection/>
    </xf>
    <xf numFmtId="0" fontId="6" fillId="34" borderId="46" xfId="0" applyNumberFormat="1" applyFont="1" applyFill="1" applyBorder="1" applyAlignment="1" applyProtection="1">
      <alignment vertical="center"/>
      <protection/>
    </xf>
    <xf numFmtId="0" fontId="5" fillId="34" borderId="67" xfId="0" applyFont="1" applyFill="1" applyBorder="1" applyAlignment="1" applyProtection="1">
      <alignment horizontal="center" vertical="center" wrapText="1"/>
      <protection/>
    </xf>
    <xf numFmtId="0" fontId="6" fillId="34" borderId="27" xfId="0" applyNumberFormat="1" applyFont="1" applyFill="1" applyBorder="1" applyAlignment="1" applyProtection="1">
      <alignment vertical="center"/>
      <protection/>
    </xf>
    <xf numFmtId="0" fontId="5" fillId="34" borderId="10" xfId="0" applyFont="1" applyFill="1" applyBorder="1" applyAlignment="1" applyProtection="1">
      <alignment horizontal="center" vertical="center" wrapText="1"/>
      <protection/>
    </xf>
    <xf numFmtId="0" fontId="6" fillId="34" borderId="41" xfId="0" applyNumberFormat="1" applyFont="1" applyFill="1" applyBorder="1" applyAlignment="1" applyProtection="1">
      <alignment vertical="center"/>
      <protection/>
    </xf>
    <xf numFmtId="0" fontId="5" fillId="34" borderId="68" xfId="0" applyFont="1" applyFill="1" applyBorder="1" applyAlignment="1" applyProtection="1">
      <alignment horizontal="center" vertical="center" wrapText="1"/>
      <protection/>
    </xf>
    <xf numFmtId="0" fontId="11" fillId="0" borderId="69" xfId="0" applyFont="1" applyBorder="1" applyAlignment="1">
      <alignment horizontal="center" vertical="center" wrapText="1"/>
    </xf>
    <xf numFmtId="0" fontId="2" fillId="0" borderId="70" xfId="0" applyFont="1" applyBorder="1" applyAlignment="1">
      <alignment horizontal="left"/>
    </xf>
    <xf numFmtId="0" fontId="11" fillId="0" borderId="71" xfId="0" applyFont="1" applyBorder="1" applyAlignment="1">
      <alignment horizontal="center" vertical="center" wrapText="1"/>
    </xf>
    <xf numFmtId="0" fontId="0" fillId="37" borderId="72" xfId="0" applyFill="1" applyBorder="1" applyAlignment="1">
      <alignment/>
    </xf>
    <xf numFmtId="0" fontId="11" fillId="0" borderId="26" xfId="0" applyFont="1" applyBorder="1" applyAlignment="1">
      <alignment vertical="center" wrapText="1"/>
    </xf>
    <xf numFmtId="0" fontId="0" fillId="0" borderId="70" xfId="0" applyBorder="1" applyAlignment="1">
      <alignment/>
    </xf>
    <xf numFmtId="0" fontId="0" fillId="0" borderId="69" xfId="0" applyBorder="1" applyAlignment="1">
      <alignment vertical="center" wrapText="1"/>
    </xf>
    <xf numFmtId="0" fontId="0" fillId="37" borderId="70" xfId="0" applyFill="1" applyBorder="1" applyAlignment="1">
      <alignment/>
    </xf>
    <xf numFmtId="0" fontId="11" fillId="0" borderId="69" xfId="0" applyFont="1" applyBorder="1" applyAlignment="1">
      <alignment vertical="center" wrapText="1"/>
    </xf>
    <xf numFmtId="0" fontId="11" fillId="0" borderId="69" xfId="0" applyFont="1" applyBorder="1" applyAlignment="1">
      <alignment horizontal="left" vertical="center" wrapText="1"/>
    </xf>
    <xf numFmtId="0" fontId="11" fillId="0" borderId="73" xfId="0" applyFont="1" applyBorder="1" applyAlignment="1">
      <alignment vertical="center" wrapText="1"/>
    </xf>
    <xf numFmtId="0" fontId="11" fillId="0" borderId="25" xfId="0" applyFont="1" applyBorder="1" applyAlignment="1">
      <alignment vertical="center" wrapText="1"/>
    </xf>
    <xf numFmtId="0" fontId="11" fillId="37" borderId="70" xfId="0" applyFont="1" applyFill="1" applyBorder="1" applyAlignment="1">
      <alignment horizontal="center" vertical="center" wrapText="1"/>
    </xf>
    <xf numFmtId="0" fontId="17" fillId="0" borderId="0" xfId="0" applyFont="1" applyAlignment="1">
      <alignment horizontal="center" vertical="center"/>
    </xf>
    <xf numFmtId="0" fontId="14" fillId="10" borderId="0" xfId="0" applyFont="1" applyFill="1" applyAlignment="1">
      <alignment horizontal="center" vertical="center"/>
    </xf>
    <xf numFmtId="0" fontId="1" fillId="0" borderId="0" xfId="0" applyFont="1" applyAlignment="1">
      <alignment horizontal="justify" vertical="center"/>
    </xf>
    <xf numFmtId="0" fontId="18" fillId="0" borderId="0" xfId="0" applyFont="1" applyAlignment="1">
      <alignment vertical="center"/>
    </xf>
    <xf numFmtId="0" fontId="1" fillId="0" borderId="0" xfId="0" applyFont="1" applyAlignment="1">
      <alignment vertical="center"/>
    </xf>
    <xf numFmtId="0" fontId="19" fillId="0" borderId="0" xfId="0" applyFont="1" applyAlignment="1">
      <alignment horizontal="justify" vertical="center"/>
    </xf>
    <xf numFmtId="0" fontId="18" fillId="0" borderId="0" xfId="0" applyFont="1" applyAlignment="1">
      <alignment horizontal="center" vertical="center"/>
    </xf>
    <xf numFmtId="0" fontId="20" fillId="10" borderId="0" xfId="0" applyFont="1" applyFill="1" applyAlignment="1">
      <alignment horizontal="center" vertical="center"/>
    </xf>
    <xf numFmtId="0" fontId="0" fillId="0" borderId="0" xfId="0" applyFont="1" applyAlignment="1">
      <alignment horizontal="justify" vertical="center"/>
    </xf>
    <xf numFmtId="0" fontId="21" fillId="0" borderId="0" xfId="0" applyFont="1" applyAlignment="1">
      <alignment vertical="center" wrapText="1"/>
    </xf>
    <xf numFmtId="0" fontId="0" fillId="0" borderId="0" xfId="0" applyAlignment="1">
      <alignment vertical="center"/>
    </xf>
    <xf numFmtId="0" fontId="22" fillId="0" borderId="0" xfId="0" applyFont="1" applyAlignment="1">
      <alignment vertical="center"/>
    </xf>
    <xf numFmtId="0" fontId="19" fillId="0" borderId="0" xfId="0" applyFont="1" applyAlignment="1">
      <alignment vertical="center"/>
    </xf>
    <xf numFmtId="0" fontId="23" fillId="0" borderId="0" xfId="0" applyFont="1" applyAlignment="1">
      <alignment vertical="center"/>
    </xf>
    <xf numFmtId="0" fontId="0" fillId="0" borderId="0" xfId="0" applyAlignment="1">
      <alignment horizontal="justify" vertical="center"/>
    </xf>
    <xf numFmtId="0" fontId="19" fillId="0" borderId="0" xfId="0" applyFont="1" applyBorder="1" applyAlignment="1">
      <alignment horizontal="center" vertical="center" wrapText="1"/>
    </xf>
    <xf numFmtId="0" fontId="19" fillId="0" borderId="21"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0" xfId="0" applyFont="1" applyAlignment="1">
      <alignment horizontal="justify" vertical="center"/>
    </xf>
    <xf numFmtId="0" fontId="20" fillId="0" borderId="0" xfId="0" applyFont="1" applyAlignment="1">
      <alignment horizontal="justify" vertical="center"/>
    </xf>
    <xf numFmtId="0" fontId="12" fillId="0" borderId="0" xfId="0" applyFont="1" applyAlignment="1">
      <alignment horizontal="justify" vertical="center"/>
    </xf>
    <xf numFmtId="0" fontId="0" fillId="2" borderId="74" xfId="0" applyFill="1" applyBorder="1" applyAlignment="1">
      <alignment/>
    </xf>
    <xf numFmtId="0" fontId="0" fillId="2" borderId="31" xfId="0" applyFill="1" applyBorder="1" applyAlignment="1">
      <alignment/>
    </xf>
    <xf numFmtId="0" fontId="12" fillId="2" borderId="75" xfId="0" applyFont="1" applyFill="1" applyBorder="1" applyAlignment="1">
      <alignment vertical="center"/>
    </xf>
    <xf numFmtId="0" fontId="12" fillId="2" borderId="60" xfId="0" applyFont="1" applyFill="1" applyBorder="1" applyAlignment="1">
      <alignment vertical="center"/>
    </xf>
    <xf numFmtId="0" fontId="12" fillId="2" borderId="0" xfId="0" applyFont="1" applyFill="1" applyBorder="1" applyAlignment="1">
      <alignment vertical="center"/>
    </xf>
    <xf numFmtId="0" fontId="12" fillId="2" borderId="61" xfId="0" applyFont="1" applyFill="1" applyBorder="1" applyAlignment="1">
      <alignment vertical="center"/>
    </xf>
    <xf numFmtId="0" fontId="12" fillId="2" borderId="76" xfId="0" applyFont="1" applyFill="1" applyBorder="1" applyAlignment="1">
      <alignment vertical="center"/>
    </xf>
    <xf numFmtId="0" fontId="12" fillId="2" borderId="62" xfId="0" applyFont="1" applyFill="1" applyBorder="1" applyAlignment="1">
      <alignment vertical="center"/>
    </xf>
    <xf numFmtId="0" fontId="12" fillId="2" borderId="77" xfId="0" applyFont="1" applyFill="1" applyBorder="1" applyAlignment="1">
      <alignment vertical="center"/>
    </xf>
    <xf numFmtId="0" fontId="12" fillId="0" borderId="0" xfId="0" applyFont="1" applyAlignment="1">
      <alignment vertical="center"/>
    </xf>
    <xf numFmtId="0" fontId="25" fillId="2" borderId="72" xfId="0" applyFont="1" applyFill="1" applyBorder="1" applyAlignment="1">
      <alignment vertical="center" wrapText="1"/>
    </xf>
    <xf numFmtId="0" fontId="26" fillId="4" borderId="21" xfId="0" applyFont="1" applyFill="1" applyBorder="1" applyAlignment="1">
      <alignment horizontal="center" vertical="center" wrapText="1"/>
    </xf>
    <xf numFmtId="0" fontId="27" fillId="4" borderId="21" xfId="0" applyFont="1" applyFill="1" applyBorder="1" applyAlignment="1">
      <alignment vertical="center" wrapText="1"/>
    </xf>
    <xf numFmtId="0" fontId="12" fillId="2" borderId="72" xfId="0" applyFont="1" applyFill="1" applyBorder="1" applyAlignment="1">
      <alignment vertical="center" wrapText="1"/>
    </xf>
    <xf numFmtId="0" fontId="12" fillId="0" borderId="21" xfId="0" applyFont="1" applyBorder="1" applyAlignment="1">
      <alignment vertical="center" wrapText="1"/>
    </xf>
    <xf numFmtId="0" fontId="12" fillId="2" borderId="78" xfId="0" applyFont="1" applyFill="1" applyBorder="1" applyAlignment="1">
      <alignment vertical="center" wrapText="1"/>
    </xf>
    <xf numFmtId="0" fontId="12" fillId="0" borderId="43" xfId="0" applyFont="1" applyBorder="1" applyAlignment="1">
      <alignment horizontal="justify" vertical="center" wrapText="1"/>
    </xf>
    <xf numFmtId="0" fontId="27" fillId="4" borderId="43" xfId="0" applyFont="1" applyFill="1" applyBorder="1" applyAlignment="1">
      <alignment vertical="center" wrapText="1"/>
    </xf>
    <xf numFmtId="0" fontId="0" fillId="4" borderId="0" xfId="0" applyFill="1" applyAlignment="1">
      <alignment/>
    </xf>
    <xf numFmtId="0" fontId="18" fillId="4" borderId="0" xfId="0" applyFont="1" applyFill="1" applyAlignment="1">
      <alignment horizontal="center" vertical="center"/>
    </xf>
    <xf numFmtId="0" fontId="28" fillId="0" borderId="72" xfId="0" applyFont="1" applyBorder="1" applyAlignment="1">
      <alignment horizontal="center" vertical="center" wrapText="1"/>
    </xf>
    <xf numFmtId="0" fontId="29" fillId="4" borderId="20" xfId="0" applyFont="1" applyFill="1" applyBorder="1" applyAlignment="1">
      <alignment vertical="center" wrapText="1"/>
    </xf>
    <xf numFmtId="0" fontId="14" fillId="4" borderId="20" xfId="0" applyFont="1" applyFill="1" applyBorder="1" applyAlignment="1">
      <alignment horizontal="center" vertical="center" wrapText="1"/>
    </xf>
    <xf numFmtId="0" fontId="31" fillId="0" borderId="0" xfId="0" applyFont="1" applyAlignment="1">
      <alignment vertical="center" wrapText="1"/>
    </xf>
    <xf numFmtId="0" fontId="0" fillId="4" borderId="79" xfId="0" applyFill="1" applyBorder="1" applyAlignment="1">
      <alignment vertical="top" wrapText="1"/>
    </xf>
    <xf numFmtId="0" fontId="0" fillId="4" borderId="80" xfId="0" applyFill="1" applyBorder="1" applyAlignment="1">
      <alignment vertical="top" wrapText="1"/>
    </xf>
    <xf numFmtId="0" fontId="12" fillId="4" borderId="80" xfId="0" applyFont="1" applyFill="1" applyBorder="1" applyAlignment="1">
      <alignment vertical="center" wrapText="1"/>
    </xf>
    <xf numFmtId="0" fontId="0" fillId="4" borderId="81" xfId="0" applyFill="1" applyBorder="1" applyAlignment="1">
      <alignment vertical="top" wrapText="1"/>
    </xf>
    <xf numFmtId="0" fontId="12" fillId="4" borderId="79" xfId="0" applyFont="1" applyFill="1" applyBorder="1" applyAlignment="1">
      <alignment vertical="center" wrapText="1"/>
    </xf>
    <xf numFmtId="0" fontId="0" fillId="0" borderId="72" xfId="0" applyBorder="1" applyAlignment="1">
      <alignment vertical="top" wrapText="1"/>
    </xf>
    <xf numFmtId="0" fontId="0" fillId="0" borderId="26" xfId="0" applyBorder="1" applyAlignment="1">
      <alignment vertical="top" wrapText="1"/>
    </xf>
    <xf numFmtId="0" fontId="0" fillId="0" borderId="51" xfId="0" applyBorder="1" applyAlignment="1">
      <alignment vertical="top" wrapText="1"/>
    </xf>
    <xf numFmtId="0" fontId="12" fillId="0" borderId="72" xfId="0" applyFont="1" applyBorder="1" applyAlignment="1">
      <alignment horizontal="center" vertical="center" wrapText="1"/>
    </xf>
    <xf numFmtId="0" fontId="0" fillId="0" borderId="70" xfId="0" applyBorder="1" applyAlignment="1">
      <alignment vertical="top" wrapText="1"/>
    </xf>
    <xf numFmtId="0" fontId="0" fillId="0" borderId="69" xfId="0" applyBorder="1" applyAlignment="1">
      <alignment vertical="top" wrapText="1"/>
    </xf>
    <xf numFmtId="0" fontId="0" fillId="0" borderId="0" xfId="0" applyBorder="1" applyAlignment="1">
      <alignment vertical="top" wrapText="1"/>
    </xf>
    <xf numFmtId="16" fontId="12" fillId="0" borderId="70" xfId="0" applyNumberFormat="1" applyFont="1" applyBorder="1" applyAlignment="1">
      <alignment horizontal="center" vertical="center" wrapText="1"/>
    </xf>
    <xf numFmtId="0" fontId="12" fillId="0" borderId="70" xfId="0" applyFont="1" applyBorder="1" applyAlignment="1">
      <alignment horizontal="center" vertical="center" wrapText="1"/>
    </xf>
    <xf numFmtId="0" fontId="12" fillId="0" borderId="70" xfId="0" applyFont="1" applyBorder="1" applyAlignment="1">
      <alignment vertical="center" wrapText="1"/>
    </xf>
    <xf numFmtId="0" fontId="12" fillId="0" borderId="69" xfId="0" applyFont="1" applyBorder="1" applyAlignment="1">
      <alignment vertical="center" wrapText="1"/>
    </xf>
    <xf numFmtId="0" fontId="12" fillId="0" borderId="0" xfId="0" applyFont="1" applyBorder="1" applyAlignment="1">
      <alignment vertical="center" wrapText="1"/>
    </xf>
    <xf numFmtId="0" fontId="12" fillId="0" borderId="73" xfId="0" applyFont="1" applyBorder="1" applyAlignment="1">
      <alignment vertical="center" wrapText="1"/>
    </xf>
    <xf numFmtId="0" fontId="12" fillId="0" borderId="25" xfId="0" applyFont="1" applyBorder="1" applyAlignment="1">
      <alignment vertical="center" wrapText="1"/>
    </xf>
    <xf numFmtId="20" fontId="12" fillId="4" borderId="82" xfId="0" applyNumberFormat="1" applyFont="1" applyFill="1" applyBorder="1" applyAlignment="1">
      <alignment horizontal="center" vertical="center" wrapText="1"/>
    </xf>
    <xf numFmtId="0" fontId="0" fillId="4" borderId="82" xfId="0" applyFill="1" applyBorder="1" applyAlignment="1">
      <alignment vertical="top" wrapText="1"/>
    </xf>
    <xf numFmtId="20" fontId="12" fillId="4" borderId="79" xfId="0" applyNumberFormat="1" applyFont="1" applyFill="1" applyBorder="1" applyAlignment="1">
      <alignment horizontal="center" vertical="center" wrapText="1"/>
    </xf>
    <xf numFmtId="0" fontId="12" fillId="4" borderId="70" xfId="0" applyFont="1" applyFill="1" applyBorder="1" applyAlignment="1">
      <alignment horizontal="center" vertical="center" wrapText="1"/>
    </xf>
    <xf numFmtId="0" fontId="0" fillId="4" borderId="70" xfId="0" applyFill="1" applyBorder="1" applyAlignment="1">
      <alignment vertical="top" wrapText="1"/>
    </xf>
    <xf numFmtId="0" fontId="12" fillId="4" borderId="80" xfId="0" applyFont="1" applyFill="1" applyBorder="1" applyAlignment="1">
      <alignment horizontal="center" vertical="center" wrapText="1"/>
    </xf>
    <xf numFmtId="20" fontId="12" fillId="4" borderId="70" xfId="0" applyNumberFormat="1" applyFont="1" applyFill="1" applyBorder="1" applyAlignment="1">
      <alignment horizontal="center" vertical="center" wrapText="1"/>
    </xf>
    <xf numFmtId="20" fontId="12" fillId="4" borderId="80" xfId="0" applyNumberFormat="1" applyFont="1" applyFill="1" applyBorder="1" applyAlignment="1">
      <alignment horizontal="center" vertical="center" wrapText="1"/>
    </xf>
    <xf numFmtId="0" fontId="12" fillId="4" borderId="83" xfId="0" applyFont="1" applyFill="1" applyBorder="1" applyAlignment="1">
      <alignment horizontal="center" vertical="center" wrapText="1"/>
    </xf>
    <xf numFmtId="0" fontId="12" fillId="4" borderId="84" xfId="0" applyFont="1" applyFill="1" applyBorder="1" applyAlignment="1">
      <alignment horizontal="center" vertical="center" wrapText="1"/>
    </xf>
    <xf numFmtId="0" fontId="32" fillId="0" borderId="0" xfId="0" applyFont="1" applyAlignment="1">
      <alignment vertical="center"/>
    </xf>
    <xf numFmtId="0" fontId="0" fillId="2" borderId="0" xfId="0" applyFill="1" applyAlignment="1">
      <alignment/>
    </xf>
    <xf numFmtId="0" fontId="19" fillId="2" borderId="0" xfId="0" applyFont="1" applyFill="1" applyAlignment="1">
      <alignment vertical="center"/>
    </xf>
    <xf numFmtId="0" fontId="0" fillId="33" borderId="0" xfId="0" applyFill="1" applyAlignment="1">
      <alignment/>
    </xf>
    <xf numFmtId="0" fontId="12" fillId="33" borderId="0" xfId="0" applyFont="1" applyFill="1" applyAlignment="1">
      <alignment vertical="center"/>
    </xf>
    <xf numFmtId="0" fontId="0" fillId="0" borderId="0" xfId="0" applyFont="1" applyAlignment="1">
      <alignment vertical="center"/>
    </xf>
    <xf numFmtId="0" fontId="5" fillId="34" borderId="65" xfId="0" applyFont="1" applyFill="1" applyBorder="1" applyAlignment="1" applyProtection="1">
      <alignment horizontal="center" vertical="center"/>
      <protection/>
    </xf>
    <xf numFmtId="0" fontId="5" fillId="0" borderId="63" xfId="0" applyFont="1" applyFill="1" applyBorder="1" applyAlignment="1" applyProtection="1">
      <alignment horizontal="center" vertical="center"/>
      <protection/>
    </xf>
    <xf numFmtId="0" fontId="5" fillId="34" borderId="63"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34" borderId="64" xfId="0" applyFont="1" applyFill="1" applyBorder="1" applyAlignment="1" applyProtection="1">
      <alignment horizontal="center" vertical="center"/>
      <protection/>
    </xf>
    <xf numFmtId="0" fontId="5" fillId="35" borderId="65" xfId="0" applyFont="1" applyFill="1" applyBorder="1" applyAlignment="1" applyProtection="1">
      <alignment horizontal="center" vertical="center"/>
      <protection/>
    </xf>
    <xf numFmtId="0" fontId="5" fillId="35" borderId="63" xfId="0" applyFont="1" applyFill="1" applyBorder="1" applyAlignment="1" applyProtection="1">
      <alignment horizontal="center" vertical="center"/>
      <protection/>
    </xf>
    <xf numFmtId="0" fontId="5" fillId="35" borderId="64" xfId="0" applyFont="1" applyFill="1" applyBorder="1" applyAlignment="1" applyProtection="1">
      <alignment horizontal="center" vertical="center"/>
      <protection/>
    </xf>
    <xf numFmtId="0" fontId="5" fillId="4" borderId="65" xfId="0" applyFont="1" applyFill="1" applyBorder="1" applyAlignment="1" applyProtection="1">
      <alignment horizontal="center" vertical="center"/>
      <protection/>
    </xf>
    <xf numFmtId="0" fontId="5" fillId="4" borderId="63" xfId="0" applyFont="1" applyFill="1" applyBorder="1" applyAlignment="1" applyProtection="1">
      <alignment horizontal="center" vertical="center"/>
      <protection/>
    </xf>
    <xf numFmtId="0" fontId="5" fillId="0" borderId="64" xfId="0" applyFont="1" applyFill="1" applyBorder="1" applyAlignment="1" applyProtection="1">
      <alignment horizontal="center" vertical="center"/>
      <protection/>
    </xf>
    <xf numFmtId="0" fontId="2" fillId="0" borderId="0" xfId="0" applyFont="1" applyFill="1" applyBorder="1" applyAlignment="1">
      <alignment horizontal="center"/>
    </xf>
    <xf numFmtId="0" fontId="5" fillId="36" borderId="16" xfId="0" applyFont="1" applyFill="1" applyBorder="1" applyAlignment="1" applyProtection="1">
      <alignment horizontal="center" vertical="center"/>
      <protection/>
    </xf>
    <xf numFmtId="0" fontId="5" fillId="36" borderId="14"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2" fillId="0" borderId="0" xfId="0" applyFont="1" applyAlignment="1">
      <alignment horizontal="center"/>
    </xf>
    <xf numFmtId="0" fontId="2" fillId="0" borderId="0" xfId="0" applyFont="1" applyAlignment="1">
      <alignment/>
    </xf>
    <xf numFmtId="0" fontId="5" fillId="0" borderId="16"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0" fontId="5" fillId="34" borderId="15"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0" fontId="5" fillId="4" borderId="28" xfId="0" applyFont="1" applyFill="1" applyBorder="1" applyAlignment="1" applyProtection="1">
      <alignment horizontal="center" vertical="center"/>
      <protection/>
    </xf>
    <xf numFmtId="0" fontId="5" fillId="5" borderId="65" xfId="0" applyFont="1" applyFill="1" applyBorder="1" applyAlignment="1" applyProtection="1">
      <alignment horizontal="center" vertical="center"/>
      <protection/>
    </xf>
    <xf numFmtId="0" fontId="5" fillId="5" borderId="63" xfId="0" applyFont="1" applyFill="1" applyBorder="1" applyAlignment="1" applyProtection="1">
      <alignment horizontal="center" vertical="center"/>
      <protection/>
    </xf>
    <xf numFmtId="0" fontId="5" fillId="3" borderId="16" xfId="0" applyFont="1" applyFill="1" applyBorder="1" applyAlignment="1" applyProtection="1">
      <alignment horizontal="center" vertical="center"/>
      <protection/>
    </xf>
    <xf numFmtId="0" fontId="5" fillId="3" borderId="14" xfId="0" applyFont="1" applyFill="1" applyBorder="1" applyAlignment="1" applyProtection="1">
      <alignment horizontal="center" vertical="center"/>
      <protection/>
    </xf>
    <xf numFmtId="0" fontId="5" fillId="2" borderId="16" xfId="0" applyFont="1" applyFill="1" applyBorder="1" applyAlignment="1" applyProtection="1">
      <alignment horizontal="center" vertical="center"/>
      <protection/>
    </xf>
    <xf numFmtId="0" fontId="5" fillId="2" borderId="14" xfId="0" applyFont="1" applyFill="1" applyBorder="1" applyAlignment="1" applyProtection="1">
      <alignment horizontal="center" vertical="center"/>
      <protection/>
    </xf>
    <xf numFmtId="0" fontId="5" fillId="2" borderId="28" xfId="0" applyFont="1" applyFill="1" applyBorder="1" applyAlignment="1" applyProtection="1">
      <alignment horizontal="center" vertical="center"/>
      <protection/>
    </xf>
    <xf numFmtId="0" fontId="5" fillId="2" borderId="15" xfId="0" applyFont="1" applyFill="1" applyBorder="1" applyAlignment="1" applyProtection="1">
      <alignment horizontal="center" vertical="center"/>
      <protection/>
    </xf>
    <xf numFmtId="0" fontId="5" fillId="37" borderId="65" xfId="0" applyFont="1" applyFill="1" applyBorder="1" applyAlignment="1" applyProtection="1">
      <alignment horizontal="center" vertical="center"/>
      <protection/>
    </xf>
    <xf numFmtId="0" fontId="5" fillId="0" borderId="85" xfId="0" applyFont="1" applyFill="1" applyBorder="1" applyAlignment="1" applyProtection="1">
      <alignment horizontal="center" vertical="center"/>
      <protection/>
    </xf>
    <xf numFmtId="0" fontId="5" fillId="37" borderId="63" xfId="0" applyFont="1" applyFill="1" applyBorder="1" applyAlignment="1" applyProtection="1">
      <alignment horizontal="center" vertical="center"/>
      <protection/>
    </xf>
    <xf numFmtId="0" fontId="5" fillId="0" borderId="86" xfId="0" applyFont="1" applyFill="1" applyBorder="1" applyAlignment="1" applyProtection="1">
      <alignment horizontal="center" vertical="center"/>
      <protection/>
    </xf>
    <xf numFmtId="0" fontId="5" fillId="37" borderId="64" xfId="0" applyFont="1" applyFill="1" applyBorder="1" applyAlignment="1" applyProtection="1">
      <alignment horizontal="center" vertical="center"/>
      <protection/>
    </xf>
    <xf numFmtId="0" fontId="7" fillId="34" borderId="49" xfId="0" applyFont="1" applyFill="1" applyBorder="1" applyAlignment="1" applyProtection="1">
      <alignment horizontal="justify" vertical="center" wrapText="1"/>
      <protection/>
    </xf>
    <xf numFmtId="0" fontId="7" fillId="33" borderId="35" xfId="0" applyFont="1" applyFill="1" applyBorder="1" applyAlignment="1" applyProtection="1">
      <alignment horizontal="justify" vertical="center" wrapText="1"/>
      <protection/>
    </xf>
    <xf numFmtId="0" fontId="7" fillId="34" borderId="35" xfId="0" applyFont="1" applyFill="1" applyBorder="1" applyAlignment="1" applyProtection="1">
      <alignment horizontal="justify" vertical="center" wrapText="1"/>
      <protection/>
    </xf>
    <xf numFmtId="0" fontId="7" fillId="34" borderId="35" xfId="0" applyFont="1" applyFill="1" applyBorder="1" applyAlignment="1" applyProtection="1">
      <alignment horizontal="left" vertical="center" wrapText="1"/>
      <protection/>
    </xf>
    <xf numFmtId="0" fontId="7" fillId="34" borderId="40" xfId="0" applyFont="1" applyFill="1" applyBorder="1" applyAlignment="1" applyProtection="1">
      <alignment vertical="center"/>
      <protection/>
    </xf>
    <xf numFmtId="0" fontId="0" fillId="0" borderId="0" xfId="0" applyAlignment="1">
      <alignment horizontal="left"/>
    </xf>
    <xf numFmtId="0" fontId="37" fillId="0" borderId="44" xfId="0" applyFont="1" applyBorder="1" applyAlignment="1" applyProtection="1">
      <alignment horizontal="centerContinuous"/>
      <protection hidden="1"/>
    </xf>
    <xf numFmtId="0" fontId="37" fillId="0" borderId="45" xfId="0" applyFont="1" applyBorder="1" applyAlignment="1" applyProtection="1">
      <alignment horizontal="centerContinuous"/>
      <protection hidden="1"/>
    </xf>
    <xf numFmtId="0" fontId="38" fillId="0" borderId="45" xfId="0" applyFont="1" applyBorder="1" applyAlignment="1">
      <alignment horizontal="centerContinuous"/>
    </xf>
    <xf numFmtId="0" fontId="38" fillId="0" borderId="78" xfId="0" applyFont="1" applyBorder="1" applyAlignment="1">
      <alignment horizontal="centerContinuous"/>
    </xf>
    <xf numFmtId="0" fontId="31" fillId="0" borderId="0" xfId="0" applyFont="1" applyAlignment="1" applyProtection="1">
      <alignment horizontal="left"/>
      <protection locked="0"/>
    </xf>
    <xf numFmtId="0" fontId="31" fillId="0" borderId="0" xfId="0" applyFont="1" applyAlignment="1">
      <alignment horizontal="left"/>
    </xf>
    <xf numFmtId="0" fontId="12" fillId="0" borderId="69" xfId="0" applyFont="1" applyBorder="1" applyAlignment="1">
      <alignment horizontal="left" vertical="center" wrapText="1"/>
    </xf>
    <xf numFmtId="0" fontId="12" fillId="0" borderId="70" xfId="0" applyFont="1" applyBorder="1" applyAlignment="1">
      <alignment horizontal="left" vertical="center" wrapText="1"/>
    </xf>
    <xf numFmtId="0" fontId="16" fillId="10" borderId="25" xfId="0" applyFont="1" applyFill="1" applyBorder="1" applyAlignment="1">
      <alignment horizontal="center" vertical="center" wrapText="1"/>
    </xf>
    <xf numFmtId="0" fontId="16" fillId="10" borderId="73" xfId="0" applyFont="1" applyFill="1" applyBorder="1" applyAlignment="1">
      <alignment horizontal="center" vertical="center" wrapText="1"/>
    </xf>
    <xf numFmtId="0" fontId="15" fillId="0" borderId="69" xfId="0" applyFont="1" applyBorder="1" applyAlignment="1">
      <alignment horizontal="center" vertical="center" wrapText="1"/>
    </xf>
    <xf numFmtId="0" fontId="15" fillId="0" borderId="70" xfId="0" applyFont="1" applyBorder="1" applyAlignment="1">
      <alignment horizontal="center" vertical="center" wrapText="1"/>
    </xf>
    <xf numFmtId="0" fontId="11" fillId="0" borderId="69" xfId="0" applyFont="1" applyBorder="1" applyAlignment="1">
      <alignment horizontal="center" vertical="center" wrapText="1"/>
    </xf>
    <xf numFmtId="0" fontId="11" fillId="0" borderId="70"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70" xfId="0" applyFont="1" applyBorder="1" applyAlignment="1">
      <alignment horizontal="center" vertical="center" wrapText="1"/>
    </xf>
    <xf numFmtId="0" fontId="70" fillId="0" borderId="26" xfId="45" applyBorder="1" applyAlignment="1">
      <alignment horizontal="center" vertical="center" wrapText="1"/>
    </xf>
    <xf numFmtId="0" fontId="11" fillId="0" borderId="72" xfId="0" applyFont="1" applyBorder="1" applyAlignment="1">
      <alignment horizontal="center" vertical="center" wrapText="1"/>
    </xf>
    <xf numFmtId="0" fontId="12" fillId="37" borderId="20" xfId="0" applyFont="1" applyFill="1" applyBorder="1" applyAlignment="1">
      <alignment horizontal="center" vertical="center" wrapText="1"/>
    </xf>
    <xf numFmtId="0" fontId="12" fillId="37" borderId="71" xfId="0" applyFont="1" applyFill="1" applyBorder="1" applyAlignment="1">
      <alignment horizontal="center" vertical="center" wrapText="1"/>
    </xf>
    <xf numFmtId="0" fontId="12" fillId="37" borderId="21" xfId="0" applyFont="1" applyFill="1" applyBorder="1" applyAlignment="1">
      <alignment horizontal="center" vertical="center" wrapText="1"/>
    </xf>
    <xf numFmtId="0" fontId="12" fillId="2" borderId="0" xfId="0" applyFont="1" applyFill="1" applyAlignment="1">
      <alignment horizontal="center" vertical="center"/>
    </xf>
    <xf numFmtId="0" fontId="13" fillId="4" borderId="0" xfId="0" applyFont="1" applyFill="1" applyAlignment="1">
      <alignment horizontal="center" vertical="center"/>
    </xf>
    <xf numFmtId="0" fontId="11" fillId="0" borderId="0" xfId="0" applyFont="1" applyAlignment="1">
      <alignment horizontal="center" vertical="center" wrapText="1"/>
    </xf>
    <xf numFmtId="0" fontId="0" fillId="2" borderId="0" xfId="0" applyFill="1" applyAlignment="1">
      <alignment horizontal="center"/>
    </xf>
    <xf numFmtId="0" fontId="11" fillId="0" borderId="0" xfId="0" applyFont="1" applyAlignment="1">
      <alignment horizontal="center" wrapText="1"/>
    </xf>
    <xf numFmtId="0" fontId="12" fillId="4" borderId="0" xfId="0" applyFont="1" applyFill="1" applyAlignment="1">
      <alignment horizontal="center" vertical="center"/>
    </xf>
    <xf numFmtId="0" fontId="20" fillId="0" borderId="0" xfId="0" applyFont="1" applyAlignment="1">
      <alignment horizontal="center" vertical="center" wrapText="1"/>
    </xf>
    <xf numFmtId="0" fontId="12" fillId="2" borderId="77" xfId="0" applyFont="1" applyFill="1" applyBorder="1" applyAlignment="1">
      <alignment horizontal="center" vertical="center"/>
    </xf>
    <xf numFmtId="0" fontId="12" fillId="2" borderId="62"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74" xfId="0" applyFont="1" applyFill="1" applyBorder="1" applyAlignment="1">
      <alignment horizontal="center" vertical="center"/>
    </xf>
    <xf numFmtId="0" fontId="13" fillId="10" borderId="0" xfId="0" applyFont="1" applyFill="1" applyAlignment="1">
      <alignment horizontal="center" vertical="center"/>
    </xf>
    <xf numFmtId="0" fontId="18" fillId="4" borderId="0" xfId="0" applyFont="1" applyFill="1" applyAlignment="1">
      <alignment horizontal="center" vertical="center"/>
    </xf>
    <xf numFmtId="0" fontId="12" fillId="4" borderId="62"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30" fillId="10" borderId="44" xfId="0" applyFont="1" applyFill="1" applyBorder="1" applyAlignment="1">
      <alignment vertical="center" wrapText="1"/>
    </xf>
    <xf numFmtId="0" fontId="30" fillId="10" borderId="45" xfId="0" applyFont="1" applyFill="1" applyBorder="1" applyAlignment="1">
      <alignment vertical="center" wrapText="1"/>
    </xf>
    <xf numFmtId="0" fontId="30" fillId="10" borderId="78" xfId="0" applyFont="1" applyFill="1" applyBorder="1" applyAlignment="1">
      <alignment vertical="center" wrapText="1"/>
    </xf>
    <xf numFmtId="0" fontId="12" fillId="0" borderId="0" xfId="0" applyFont="1" applyAlignment="1">
      <alignment horizontal="center" vertical="center" wrapText="1"/>
    </xf>
    <xf numFmtId="0" fontId="12" fillId="2" borderId="25"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69" xfId="0" applyFont="1" applyFill="1" applyBorder="1" applyAlignment="1">
      <alignment horizontal="center" vertical="center" wrapText="1"/>
    </xf>
    <xf numFmtId="0" fontId="12" fillId="2" borderId="7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5" fillId="10" borderId="25" xfId="0" applyFont="1" applyFill="1" applyBorder="1" applyAlignment="1">
      <alignment horizontal="center" vertical="center" wrapText="1"/>
    </xf>
    <xf numFmtId="0" fontId="32" fillId="10" borderId="73" xfId="0" applyFont="1" applyFill="1" applyBorder="1" applyAlignment="1">
      <alignment horizontal="center" vertical="center" wrapText="1"/>
    </xf>
    <xf numFmtId="0" fontId="32" fillId="10" borderId="26" xfId="0" applyFont="1" applyFill="1" applyBorder="1" applyAlignment="1">
      <alignment horizontal="center" vertical="center" wrapText="1"/>
    </xf>
    <xf numFmtId="0" fontId="32" fillId="10" borderId="72"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73"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12" fillId="4" borderId="7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2" fillId="0" borderId="30"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87" xfId="0" applyFont="1" applyBorder="1" applyAlignment="1">
      <alignment horizontal="center" vertical="center" wrapText="1"/>
    </xf>
    <xf numFmtId="0" fontId="12" fillId="0" borderId="88" xfId="0" applyFont="1" applyBorder="1" applyAlignment="1">
      <alignment horizontal="center" vertical="center" wrapText="1"/>
    </xf>
    <xf numFmtId="0" fontId="12" fillId="0" borderId="89" xfId="0" applyFont="1" applyBorder="1" applyAlignment="1">
      <alignment horizontal="center" vertical="center" wrapText="1"/>
    </xf>
    <xf numFmtId="0" fontId="13" fillId="10" borderId="90" xfId="0" applyFont="1" applyFill="1" applyBorder="1" applyAlignment="1">
      <alignment horizontal="center" vertical="center"/>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0" xfId="0" applyFont="1" applyBorder="1" applyAlignment="1">
      <alignment horizontal="center" vertical="center" wrapText="1"/>
    </xf>
    <xf numFmtId="0" fontId="12" fillId="4" borderId="91" xfId="0" applyFont="1" applyFill="1" applyBorder="1" applyAlignment="1">
      <alignment horizontal="center" vertical="center" wrapText="1"/>
    </xf>
    <xf numFmtId="0" fontId="12" fillId="4" borderId="69" xfId="0" applyFont="1" applyFill="1" applyBorder="1" applyAlignment="1">
      <alignment horizontal="center" vertical="center" wrapText="1"/>
    </xf>
    <xf numFmtId="0" fontId="12" fillId="4" borderId="92" xfId="0" applyFont="1" applyFill="1" applyBorder="1" applyAlignment="1">
      <alignment horizontal="center" vertical="center" wrapText="1"/>
    </xf>
    <xf numFmtId="0" fontId="12" fillId="4" borderId="93" xfId="0" applyFont="1" applyFill="1" applyBorder="1" applyAlignment="1">
      <alignment horizontal="center" vertical="center" wrapText="1"/>
    </xf>
    <xf numFmtId="0" fontId="12" fillId="4" borderId="90" xfId="0" applyFont="1" applyFill="1" applyBorder="1" applyAlignment="1">
      <alignment horizontal="center" vertical="center" wrapText="1"/>
    </xf>
    <xf numFmtId="0" fontId="12" fillId="4" borderId="94" xfId="0" applyFont="1" applyFill="1" applyBorder="1" applyAlignment="1">
      <alignment horizontal="center" vertical="center" wrapText="1"/>
    </xf>
    <xf numFmtId="0" fontId="12" fillId="4" borderId="88" xfId="0" applyFont="1" applyFill="1" applyBorder="1" applyAlignment="1">
      <alignment horizontal="center" vertical="center" wrapText="1"/>
    </xf>
    <xf numFmtId="0" fontId="12" fillId="4" borderId="95" xfId="0" applyFont="1" applyFill="1" applyBorder="1" applyAlignment="1">
      <alignment horizontal="center" vertical="center" wrapText="1"/>
    </xf>
    <xf numFmtId="0" fontId="12" fillId="0" borderId="91" xfId="0" applyFont="1" applyBorder="1" applyAlignment="1">
      <alignment horizontal="center" vertical="center" wrapText="1"/>
    </xf>
    <xf numFmtId="0" fontId="12" fillId="0" borderId="88" xfId="0" applyFont="1" applyBorder="1" applyAlignment="1">
      <alignment vertical="center" wrapText="1"/>
    </xf>
    <xf numFmtId="0" fontId="12" fillId="0" borderId="95" xfId="0" applyFont="1" applyBorder="1" applyAlignment="1">
      <alignment vertical="center" wrapText="1"/>
    </xf>
    <xf numFmtId="0" fontId="12" fillId="0" borderId="92" xfId="0" applyFont="1" applyBorder="1" applyAlignment="1">
      <alignment horizontal="center" vertical="center" wrapText="1"/>
    </xf>
    <xf numFmtId="0" fontId="12" fillId="0" borderId="90" xfId="0" applyFont="1" applyBorder="1" applyAlignment="1">
      <alignment horizontal="center" vertical="center" wrapText="1"/>
    </xf>
    <xf numFmtId="0" fontId="12" fillId="0" borderId="30" xfId="0" applyFont="1" applyBorder="1" applyAlignment="1">
      <alignment vertical="center" wrapText="1"/>
    </xf>
    <xf numFmtId="0" fontId="12" fillId="0" borderId="0" xfId="0" applyFont="1" applyAlignment="1">
      <alignment vertical="center" wrapText="1"/>
    </xf>
    <xf numFmtId="0" fontId="12" fillId="0" borderId="90" xfId="0" applyFont="1" applyBorder="1" applyAlignment="1">
      <alignment vertical="center" wrapText="1"/>
    </xf>
    <xf numFmtId="0" fontId="12" fillId="0" borderId="95" xfId="0" applyFont="1" applyBorder="1" applyAlignment="1">
      <alignment horizontal="center" vertical="center" wrapText="1"/>
    </xf>
    <xf numFmtId="0" fontId="12" fillId="0" borderId="93" xfId="0" applyFont="1" applyBorder="1" applyAlignment="1">
      <alignment horizontal="center" vertical="center" wrapText="1"/>
    </xf>
    <xf numFmtId="0" fontId="12" fillId="0" borderId="94" xfId="0" applyFont="1" applyBorder="1" applyAlignment="1">
      <alignment horizontal="center" vertical="center" wrapText="1"/>
    </xf>
    <xf numFmtId="0" fontId="12" fillId="0" borderId="87" xfId="0" applyFont="1" applyBorder="1" applyAlignment="1">
      <alignment vertical="center" wrapText="1"/>
    </xf>
    <xf numFmtId="0" fontId="12" fillId="0" borderId="51" xfId="0" applyFont="1" applyBorder="1" applyAlignment="1">
      <alignment vertical="center" wrapText="1"/>
    </xf>
    <xf numFmtId="0" fontId="12" fillId="0" borderId="89" xfId="0" applyFont="1" applyBorder="1" applyAlignment="1">
      <alignment vertical="center" wrapText="1"/>
    </xf>
    <xf numFmtId="0" fontId="0" fillId="0" borderId="26" xfId="0" applyBorder="1" applyAlignment="1">
      <alignment vertical="top" wrapText="1"/>
    </xf>
    <xf numFmtId="0" fontId="0" fillId="0" borderId="51" xfId="0" applyBorder="1" applyAlignment="1">
      <alignment vertical="top" wrapText="1"/>
    </xf>
    <xf numFmtId="0" fontId="0" fillId="0" borderId="89" xfId="0" applyBorder="1" applyAlignment="1">
      <alignment vertical="top" wrapText="1"/>
    </xf>
    <xf numFmtId="0" fontId="0" fillId="0" borderId="69" xfId="0" applyBorder="1" applyAlignment="1">
      <alignment vertical="top" wrapText="1"/>
    </xf>
    <xf numFmtId="0" fontId="0" fillId="0" borderId="0" xfId="0" applyAlignment="1">
      <alignment vertical="top" wrapText="1"/>
    </xf>
    <xf numFmtId="0" fontId="0" fillId="0" borderId="88" xfId="0" applyBorder="1" applyAlignment="1">
      <alignment vertical="top" wrapText="1"/>
    </xf>
    <xf numFmtId="0" fontId="12" fillId="0" borderId="73" xfId="0" applyFont="1" applyBorder="1" applyAlignment="1">
      <alignment horizontal="center" vertical="center" wrapText="1"/>
    </xf>
    <xf numFmtId="0" fontId="12" fillId="0" borderId="82" xfId="0" applyFont="1" applyBorder="1" applyAlignment="1">
      <alignment horizontal="center" vertical="center" wrapText="1"/>
    </xf>
    <xf numFmtId="0" fontId="12" fillId="0" borderId="84" xfId="0" applyFont="1" applyBorder="1" applyAlignment="1">
      <alignment vertical="center" wrapText="1"/>
    </xf>
    <xf numFmtId="0" fontId="12" fillId="0" borderId="80" xfId="0" applyFont="1" applyBorder="1" applyAlignment="1">
      <alignment vertical="center" wrapText="1"/>
    </xf>
    <xf numFmtId="0" fontId="12" fillId="0" borderId="79" xfId="0" applyFont="1" applyBorder="1" applyAlignment="1">
      <alignment vertical="center" wrapText="1"/>
    </xf>
    <xf numFmtId="0" fontId="12" fillId="4" borderId="96" xfId="0" applyFont="1" applyFill="1" applyBorder="1" applyAlignment="1">
      <alignment vertical="center" wrapText="1"/>
    </xf>
    <xf numFmtId="0" fontId="12" fillId="4" borderId="80" xfId="0" applyFont="1" applyFill="1" applyBorder="1" applyAlignment="1">
      <alignment vertical="center" wrapText="1"/>
    </xf>
    <xf numFmtId="0" fontId="12" fillId="4" borderId="81" xfId="0" applyFont="1" applyFill="1" applyBorder="1" applyAlignment="1">
      <alignment vertical="center" wrapText="1"/>
    </xf>
    <xf numFmtId="0" fontId="0" fillId="0" borderId="0" xfId="0" applyBorder="1" applyAlignment="1">
      <alignment vertical="top" wrapText="1"/>
    </xf>
    <xf numFmtId="0" fontId="12" fillId="0" borderId="25" xfId="0" applyFont="1" applyBorder="1" applyAlignment="1">
      <alignment vertical="center" wrapText="1"/>
    </xf>
    <xf numFmtId="0" fontId="12" fillId="0" borderId="0" xfId="0" applyFont="1" applyBorder="1" applyAlignment="1">
      <alignment vertical="center" wrapText="1"/>
    </xf>
    <xf numFmtId="0" fontId="12" fillId="0" borderId="92" xfId="0" applyFont="1" applyBorder="1" applyAlignment="1">
      <alignment vertical="center" wrapText="1"/>
    </xf>
    <xf numFmtId="0" fontId="31" fillId="0" borderId="97" xfId="0" applyFont="1" applyBorder="1" applyAlignment="1">
      <alignment vertical="center" wrapText="1"/>
    </xf>
    <xf numFmtId="0" fontId="31" fillId="0" borderId="98" xfId="0" applyFont="1" applyBorder="1" applyAlignment="1">
      <alignment vertical="center" wrapText="1"/>
    </xf>
    <xf numFmtId="0" fontId="12" fillId="4" borderId="0" xfId="0" applyFont="1" applyFill="1" applyAlignment="1">
      <alignment horizontal="center" vertical="center" wrapText="1"/>
    </xf>
    <xf numFmtId="0" fontId="0" fillId="4" borderId="69" xfId="0" applyFill="1" applyBorder="1" applyAlignment="1">
      <alignment vertical="top" wrapText="1"/>
    </xf>
    <xf numFmtId="0" fontId="0" fillId="4" borderId="0" xfId="0" applyFill="1" applyAlignment="1">
      <alignment vertical="top" wrapText="1"/>
    </xf>
    <xf numFmtId="0" fontId="0" fillId="4" borderId="88" xfId="0" applyFill="1" applyBorder="1" applyAlignment="1">
      <alignment vertical="top" wrapText="1"/>
    </xf>
    <xf numFmtId="0" fontId="0" fillId="4" borderId="92" xfId="0" applyFill="1" applyBorder="1" applyAlignment="1">
      <alignment vertical="top" wrapText="1"/>
    </xf>
    <xf numFmtId="0" fontId="0" fillId="4" borderId="90" xfId="0" applyFill="1" applyBorder="1" applyAlignment="1">
      <alignment vertical="top" wrapText="1"/>
    </xf>
    <xf numFmtId="0" fontId="0" fillId="4" borderId="95" xfId="0" applyFill="1" applyBorder="1" applyAlignment="1">
      <alignment vertical="top" wrapText="1"/>
    </xf>
    <xf numFmtId="0" fontId="31" fillId="0" borderId="77" xfId="0" applyFont="1" applyBorder="1" applyAlignment="1" applyProtection="1">
      <alignment horizontal="left" vertical="center" wrapText="1"/>
      <protection locked="0"/>
    </xf>
    <xf numFmtId="0" fontId="31" fillId="0" borderId="62" xfId="0" applyFont="1" applyBorder="1" applyAlignment="1" applyProtection="1">
      <alignment horizontal="left" vertical="center" wrapText="1"/>
      <protection locked="0"/>
    </xf>
    <xf numFmtId="0" fontId="31" fillId="0" borderId="76" xfId="0" applyFont="1" applyBorder="1" applyAlignment="1" applyProtection="1">
      <alignment horizontal="left" vertical="center" wrapText="1"/>
      <protection locked="0"/>
    </xf>
    <xf numFmtId="0" fontId="31" fillId="0" borderId="61" xfId="0" applyFont="1" applyBorder="1" applyAlignment="1" applyProtection="1">
      <alignment horizontal="left" vertical="center" wrapText="1"/>
      <protection locked="0"/>
    </xf>
    <xf numFmtId="0" fontId="31" fillId="0" borderId="0" xfId="0" applyFont="1" applyBorder="1" applyAlignment="1" applyProtection="1">
      <alignment horizontal="left" vertical="center" wrapText="1"/>
      <protection locked="0"/>
    </xf>
    <xf numFmtId="0" fontId="31" fillId="0" borderId="60" xfId="0" applyFont="1" applyBorder="1" applyAlignment="1" applyProtection="1">
      <alignment horizontal="left" vertical="center" wrapText="1"/>
      <protection locked="0"/>
    </xf>
    <xf numFmtId="0" fontId="31" fillId="0" borderId="75" xfId="0" applyFont="1" applyBorder="1" applyAlignment="1" applyProtection="1">
      <alignment horizontal="left" vertical="center" wrapText="1"/>
      <protection locked="0"/>
    </xf>
    <xf numFmtId="0" fontId="31" fillId="0" borderId="31" xfId="0" applyFont="1" applyBorder="1" applyAlignment="1" applyProtection="1">
      <alignment horizontal="left" vertical="center" wrapText="1"/>
      <protection locked="0"/>
    </xf>
    <xf numFmtId="0" fontId="31" fillId="0" borderId="74" xfId="0" applyFont="1" applyBorder="1" applyAlignment="1" applyProtection="1">
      <alignment horizontal="left" vertical="center" wrapText="1"/>
      <protection locked="0"/>
    </xf>
    <xf numFmtId="0" fontId="39" fillId="0" borderId="77" xfId="0" applyFont="1" applyBorder="1" applyAlignment="1">
      <alignment horizontal="center"/>
    </xf>
    <xf numFmtId="0" fontId="39" fillId="0" borderId="62" xfId="0" applyFont="1" applyBorder="1" applyAlignment="1">
      <alignment horizontal="center"/>
    </xf>
    <xf numFmtId="0" fontId="39" fillId="0" borderId="76" xfId="0" applyFont="1" applyBorder="1" applyAlignment="1">
      <alignment horizontal="center"/>
    </xf>
    <xf numFmtId="0" fontId="39" fillId="0" borderId="75" xfId="0" applyFont="1" applyBorder="1" applyAlignment="1">
      <alignment horizontal="center"/>
    </xf>
    <xf numFmtId="0" fontId="39" fillId="0" borderId="31" xfId="0" applyFont="1" applyBorder="1" applyAlignment="1">
      <alignment horizontal="center"/>
    </xf>
    <xf numFmtId="0" fontId="39" fillId="0" borderId="74" xfId="0" applyFont="1" applyBorder="1" applyAlignment="1">
      <alignment horizontal="center"/>
    </xf>
    <xf numFmtId="0" fontId="39" fillId="0" borderId="77" xfId="0" applyFont="1" applyBorder="1" applyAlignment="1" applyProtection="1">
      <alignment horizontal="center"/>
      <protection locked="0"/>
    </xf>
    <xf numFmtId="0" fontId="39" fillId="0" borderId="62" xfId="0" applyFont="1" applyBorder="1" applyAlignment="1" applyProtection="1">
      <alignment horizontal="center"/>
      <protection locked="0"/>
    </xf>
    <xf numFmtId="0" fontId="39" fillId="0" borderId="76" xfId="0" applyFont="1" applyBorder="1" applyAlignment="1" applyProtection="1">
      <alignment horizontal="center"/>
      <protection locked="0"/>
    </xf>
    <xf numFmtId="0" fontId="39" fillId="0" borderId="75" xfId="0" applyFont="1" applyBorder="1" applyAlignment="1" applyProtection="1">
      <alignment horizontal="center"/>
      <protection locked="0"/>
    </xf>
    <xf numFmtId="0" fontId="39" fillId="0" borderId="31" xfId="0" applyFont="1" applyBorder="1" applyAlignment="1" applyProtection="1">
      <alignment horizontal="center"/>
      <protection locked="0"/>
    </xf>
    <xf numFmtId="0" fontId="39" fillId="0" borderId="74" xfId="0" applyFont="1" applyBorder="1" applyAlignment="1" applyProtection="1">
      <alignment horizontal="center"/>
      <protection locked="0"/>
    </xf>
    <xf numFmtId="0" fontId="39" fillId="0" borderId="61" xfId="0" applyFont="1" applyBorder="1" applyAlignment="1" applyProtection="1">
      <alignment horizontal="center"/>
      <protection locked="0"/>
    </xf>
    <xf numFmtId="0" fontId="39" fillId="0" borderId="0" xfId="0" applyFont="1" applyBorder="1" applyAlignment="1" applyProtection="1">
      <alignment horizontal="center"/>
      <protection locked="0"/>
    </xf>
    <xf numFmtId="0" fontId="39" fillId="0" borderId="60" xfId="0" applyFont="1" applyBorder="1" applyAlignment="1" applyProtection="1">
      <alignment horizontal="center"/>
      <protection locked="0"/>
    </xf>
    <xf numFmtId="0" fontId="39" fillId="0" borderId="61" xfId="0" applyFont="1" applyBorder="1" applyAlignment="1">
      <alignment horizontal="center"/>
    </xf>
    <xf numFmtId="0" fontId="39" fillId="0" borderId="0" xfId="0" applyFont="1" applyBorder="1" applyAlignment="1">
      <alignment horizontal="center"/>
    </xf>
    <xf numFmtId="0" fontId="39" fillId="0" borderId="60" xfId="0" applyFont="1" applyBorder="1" applyAlignment="1">
      <alignment horizontal="center"/>
    </xf>
    <xf numFmtId="0" fontId="33" fillId="10" borderId="0" xfId="0" applyFont="1" applyFill="1" applyAlignment="1">
      <alignment horizontal="center" vertical="center"/>
    </xf>
    <xf numFmtId="0" fontId="0" fillId="4" borderId="0" xfId="0" applyFont="1" applyFill="1" applyAlignment="1">
      <alignment horizontal="center" vertical="center"/>
    </xf>
    <xf numFmtId="0" fontId="19" fillId="4" borderId="0" xfId="0" applyFont="1" applyFill="1" applyAlignment="1">
      <alignment horizontal="center" vertical="center" wrapText="1"/>
    </xf>
    <xf numFmtId="0" fontId="19" fillId="4" borderId="0" xfId="0" applyFont="1" applyFill="1" applyAlignment="1">
      <alignment horizontal="center" vertical="center"/>
    </xf>
    <xf numFmtId="0" fontId="0" fillId="0" borderId="27" xfId="0" applyBorder="1" applyAlignment="1" applyProtection="1">
      <alignment/>
      <protection locked="0"/>
    </xf>
    <xf numFmtId="0" fontId="0" fillId="0" borderId="10" xfId="0" applyBorder="1" applyAlignment="1" applyProtection="1">
      <alignment/>
      <protection locked="0"/>
    </xf>
    <xf numFmtId="0" fontId="0" fillId="0" borderId="36" xfId="0" applyBorder="1" applyAlignment="1" applyProtection="1">
      <alignment/>
      <protection locked="0"/>
    </xf>
    <xf numFmtId="0" fontId="5" fillId="32" borderId="20" xfId="0" applyFont="1" applyFill="1" applyBorder="1" applyAlignment="1" applyProtection="1">
      <alignment horizontal="center" vertical="center"/>
      <protection hidden="1" locked="0"/>
    </xf>
    <xf numFmtId="0" fontId="0" fillId="32" borderId="21" xfId="0" applyFill="1" applyBorder="1" applyAlignment="1">
      <alignment horizontal="center" vertical="center"/>
    </xf>
    <xf numFmtId="0" fontId="2" fillId="32" borderId="20" xfId="0" applyFont="1" applyFill="1" applyBorder="1" applyAlignment="1" applyProtection="1">
      <alignment horizontal="center" vertical="center"/>
      <protection hidden="1" locked="0"/>
    </xf>
    <xf numFmtId="0" fontId="0" fillId="0" borderId="41" xfId="0" applyBorder="1" applyAlignment="1" applyProtection="1">
      <alignment/>
      <protection locked="0"/>
    </xf>
    <xf numFmtId="0" fontId="0" fillId="0" borderId="68" xfId="0" applyBorder="1" applyAlignment="1" applyProtection="1">
      <alignment/>
      <protection locked="0"/>
    </xf>
    <xf numFmtId="0" fontId="0" fillId="0" borderId="42" xfId="0" applyBorder="1" applyAlignment="1" applyProtection="1">
      <alignment/>
      <protection locked="0"/>
    </xf>
    <xf numFmtId="0" fontId="2" fillId="32" borderId="22" xfId="0" applyFont="1" applyFill="1" applyBorder="1" applyAlignment="1" applyProtection="1">
      <alignment horizontal="center"/>
      <protection hidden="1" locked="0"/>
    </xf>
    <xf numFmtId="0" fontId="2" fillId="32" borderId="99" xfId="0" applyFont="1" applyFill="1" applyBorder="1" applyAlignment="1" applyProtection="1">
      <alignment horizontal="center"/>
      <protection hidden="1" locked="0"/>
    </xf>
    <xf numFmtId="0" fontId="2" fillId="32" borderId="24" xfId="0" applyFont="1" applyFill="1" applyBorder="1" applyAlignment="1" applyProtection="1">
      <alignment horizontal="center"/>
      <protection hidden="1" locked="0"/>
    </xf>
    <xf numFmtId="0" fontId="2" fillId="32" borderId="48" xfId="0" applyFont="1" applyFill="1" applyBorder="1" applyAlignment="1" applyProtection="1">
      <alignment horizontal="center" wrapText="1"/>
      <protection locked="0"/>
    </xf>
    <xf numFmtId="0" fontId="2" fillId="32" borderId="67" xfId="0" applyFont="1" applyFill="1" applyBorder="1" applyAlignment="1" applyProtection="1">
      <alignment horizontal="center" wrapText="1"/>
      <protection locked="0"/>
    </xf>
    <xf numFmtId="0" fontId="2" fillId="32" borderId="47" xfId="0" applyFont="1" applyFill="1" applyBorder="1" applyAlignment="1" applyProtection="1">
      <alignment horizontal="center" wrapText="1"/>
      <protection locked="0"/>
    </xf>
    <xf numFmtId="0" fontId="2" fillId="32" borderId="68" xfId="0" applyFont="1" applyFill="1" applyBorder="1" applyAlignment="1" applyProtection="1">
      <alignment horizontal="center" wrapText="1"/>
      <protection locked="0"/>
    </xf>
    <xf numFmtId="0" fontId="2" fillId="32" borderId="42" xfId="0" applyFont="1" applyFill="1" applyBorder="1" applyAlignment="1" applyProtection="1">
      <alignment horizontal="center" wrapText="1"/>
      <protection locked="0"/>
    </xf>
    <xf numFmtId="0" fontId="0" fillId="0" borderId="0" xfId="0" applyBorder="1" applyAlignment="1" applyProtection="1">
      <alignment/>
      <protection locked="0"/>
    </xf>
    <xf numFmtId="0" fontId="0" fillId="0" borderId="46" xfId="0" applyBorder="1" applyAlignment="1" applyProtection="1">
      <alignment/>
      <protection locked="0"/>
    </xf>
    <xf numFmtId="0" fontId="0" fillId="0" borderId="67" xfId="0" applyBorder="1" applyAlignment="1" applyProtection="1">
      <alignment/>
      <protection locked="0"/>
    </xf>
    <xf numFmtId="0" fontId="0" fillId="0" borderId="47" xfId="0" applyBorder="1" applyAlignment="1" applyProtection="1">
      <alignment/>
      <protection locked="0"/>
    </xf>
    <xf numFmtId="0" fontId="10" fillId="5" borderId="20" xfId="0" applyFont="1" applyFill="1" applyBorder="1" applyAlignment="1">
      <alignment horizontal="center" vertical="center" textRotation="90"/>
    </xf>
    <xf numFmtId="0" fontId="10" fillId="5" borderId="71" xfId="0" applyFont="1" applyFill="1" applyBorder="1" applyAlignment="1">
      <alignment horizontal="center" vertical="center" textRotation="90"/>
    </xf>
    <xf numFmtId="0" fontId="10" fillId="5" borderId="21" xfId="0" applyFont="1" applyFill="1" applyBorder="1" applyAlignment="1">
      <alignment horizontal="center" vertical="center" textRotation="90"/>
    </xf>
    <xf numFmtId="0" fontId="5" fillId="0" borderId="16"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32" borderId="32" xfId="0" applyFont="1" applyFill="1" applyBorder="1" applyAlignment="1" applyProtection="1">
      <alignment horizontal="center"/>
      <protection/>
    </xf>
    <xf numFmtId="0" fontId="5" fillId="32" borderId="54" xfId="0" applyFont="1" applyFill="1" applyBorder="1" applyAlignment="1" applyProtection="1">
      <alignment horizontal="center"/>
      <protection/>
    </xf>
    <xf numFmtId="0" fontId="5" fillId="32" borderId="22" xfId="0" applyFont="1" applyFill="1" applyBorder="1" applyAlignment="1" applyProtection="1">
      <alignment horizontal="center"/>
      <protection/>
    </xf>
    <xf numFmtId="0" fontId="5" fillId="32" borderId="24" xfId="0" applyFont="1" applyFill="1" applyBorder="1" applyAlignment="1" applyProtection="1">
      <alignment horizontal="center"/>
      <protection/>
    </xf>
    <xf numFmtId="0" fontId="5" fillId="33" borderId="25" xfId="0" applyFont="1" applyFill="1" applyBorder="1" applyAlignment="1" applyProtection="1">
      <alignment horizontal="center" vertical="center"/>
      <protection/>
    </xf>
    <xf numFmtId="0" fontId="5" fillId="33" borderId="26" xfId="0" applyFont="1" applyFill="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10" fillId="4" borderId="20" xfId="0" applyFont="1" applyFill="1" applyBorder="1" applyAlignment="1">
      <alignment horizontal="center" vertical="center" textRotation="90"/>
    </xf>
    <xf numFmtId="0" fontId="10" fillId="4" borderId="71" xfId="0" applyFont="1" applyFill="1" applyBorder="1" applyAlignment="1">
      <alignment horizontal="center" vertical="center" textRotation="90"/>
    </xf>
    <xf numFmtId="0" fontId="3" fillId="0" borderId="71" xfId="0" applyFont="1" applyBorder="1" applyAlignment="1">
      <alignment horizontal="center" vertical="center" textRotation="90"/>
    </xf>
    <xf numFmtId="0" fontId="3" fillId="0" borderId="21" xfId="0" applyFont="1" applyBorder="1" applyAlignment="1">
      <alignment horizontal="center" vertical="center" textRotation="90"/>
    </xf>
    <xf numFmtId="0" fontId="5" fillId="32" borderId="20" xfId="0" applyFont="1" applyFill="1" applyBorder="1" applyAlignment="1" applyProtection="1">
      <alignment horizontal="center" vertical="center"/>
      <protection/>
    </xf>
    <xf numFmtId="0" fontId="6" fillId="32" borderId="21" xfId="0" applyFont="1" applyFill="1" applyBorder="1" applyAlignment="1" applyProtection="1">
      <alignment horizontal="center" vertical="center"/>
      <protection/>
    </xf>
    <xf numFmtId="0" fontId="5" fillId="32" borderId="21" xfId="0" applyFont="1" applyFill="1" applyBorder="1" applyAlignment="1" applyProtection="1">
      <alignment horizontal="center" vertical="center"/>
      <protection/>
    </xf>
    <xf numFmtId="0" fontId="5" fillId="32" borderId="23" xfId="0" applyFont="1" applyFill="1" applyBorder="1" applyAlignment="1" applyProtection="1">
      <alignment horizontal="center"/>
      <protection/>
    </xf>
    <xf numFmtId="0" fontId="9" fillId="38" borderId="44" xfId="0" applyFont="1" applyFill="1" applyBorder="1" applyAlignment="1">
      <alignment horizontal="center" vertical="center"/>
    </xf>
    <xf numFmtId="0" fontId="0" fillId="0" borderId="45" xfId="0" applyBorder="1" applyAlignment="1">
      <alignment/>
    </xf>
    <xf numFmtId="0" fontId="0" fillId="0" borderId="78" xfId="0" applyBorder="1" applyAlignment="1">
      <alignment/>
    </xf>
    <xf numFmtId="0" fontId="5" fillId="0" borderId="47"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10" fillId="37" borderId="25" xfId="0" applyFont="1" applyFill="1" applyBorder="1" applyAlignment="1">
      <alignment horizontal="center" vertical="center" textRotation="90"/>
    </xf>
    <xf numFmtId="0" fontId="10" fillId="37" borderId="69" xfId="0" applyFont="1" applyFill="1" applyBorder="1" applyAlignment="1">
      <alignment horizontal="center" vertical="center" textRotation="90"/>
    </xf>
    <xf numFmtId="0" fontId="3" fillId="0" borderId="69" xfId="0" applyFont="1" applyBorder="1" applyAlignment="1">
      <alignment horizontal="center" vertical="center" textRotation="90"/>
    </xf>
    <xf numFmtId="0" fontId="3" fillId="0" borderId="26" xfId="0" applyFont="1" applyBorder="1" applyAlignment="1">
      <alignment horizontal="center" vertical="center" textRotation="90"/>
    </xf>
    <xf numFmtId="0" fontId="10" fillId="35" borderId="20" xfId="0" applyFont="1" applyFill="1" applyBorder="1" applyAlignment="1">
      <alignment horizontal="center" vertical="center" textRotation="90"/>
    </xf>
    <xf numFmtId="0" fontId="10" fillId="35" borderId="71" xfId="0" applyFont="1" applyFill="1" applyBorder="1" applyAlignment="1">
      <alignment horizontal="center" vertical="center" textRotation="90"/>
    </xf>
    <xf numFmtId="0" fontId="10" fillId="35" borderId="21" xfId="0" applyFont="1" applyFill="1" applyBorder="1" applyAlignment="1">
      <alignment horizontal="center" vertical="center" textRotation="90"/>
    </xf>
    <xf numFmtId="0" fontId="10" fillId="2" borderId="20" xfId="0" applyFont="1" applyFill="1" applyBorder="1" applyAlignment="1">
      <alignment horizontal="center" vertical="center" textRotation="90"/>
    </xf>
    <xf numFmtId="0" fontId="10" fillId="2" borderId="71" xfId="0" applyFont="1" applyFill="1" applyBorder="1" applyAlignment="1">
      <alignment horizontal="center" vertical="center" textRotation="90"/>
    </xf>
    <xf numFmtId="0" fontId="3" fillId="2" borderId="71" xfId="0" applyFont="1" applyFill="1" applyBorder="1" applyAlignment="1">
      <alignment horizontal="center" vertical="center" textRotation="90"/>
    </xf>
    <xf numFmtId="0" fontId="3" fillId="2" borderId="21" xfId="0" applyFont="1" applyFill="1" applyBorder="1" applyAlignment="1">
      <alignment horizontal="center" vertical="center" textRotation="90"/>
    </xf>
    <xf numFmtId="0" fontId="10" fillId="3" borderId="20" xfId="0" applyFont="1" applyFill="1" applyBorder="1" applyAlignment="1">
      <alignment horizontal="center" vertical="center" textRotation="90"/>
    </xf>
    <xf numFmtId="0" fontId="3" fillId="3" borderId="71" xfId="0" applyFont="1" applyFill="1" applyBorder="1" applyAlignment="1">
      <alignment horizontal="center" vertical="center" textRotation="90"/>
    </xf>
    <xf numFmtId="0" fontId="3" fillId="3" borderId="21" xfId="0" applyFont="1" applyFill="1" applyBorder="1" applyAlignment="1">
      <alignment horizontal="center" vertical="center" textRotation="90"/>
    </xf>
    <xf numFmtId="0" fontId="10" fillId="34" borderId="25" xfId="0" applyFont="1" applyFill="1" applyBorder="1" applyAlignment="1">
      <alignment horizontal="center" vertical="center" textRotation="90"/>
    </xf>
    <xf numFmtId="0" fontId="10" fillId="36" borderId="20" xfId="0" applyFont="1" applyFill="1" applyBorder="1" applyAlignment="1">
      <alignment horizontal="center" vertical="center" textRotation="90"/>
    </xf>
    <xf numFmtId="0" fontId="10" fillId="36" borderId="71" xfId="0" applyFont="1" applyFill="1" applyBorder="1" applyAlignment="1">
      <alignment horizontal="center" vertical="center" textRotation="90"/>
    </xf>
    <xf numFmtId="0" fontId="10" fillId="36" borderId="21" xfId="0" applyFont="1" applyFill="1" applyBorder="1" applyAlignment="1">
      <alignment horizontal="center" vertical="center" textRotation="90"/>
    </xf>
    <xf numFmtId="0" fontId="10" fillId="36" borderId="25" xfId="0" applyFont="1" applyFill="1" applyBorder="1" applyAlignment="1">
      <alignment horizontal="center" vertical="center" textRotation="90"/>
    </xf>
    <xf numFmtId="0" fontId="10" fillId="36" borderId="69" xfId="0" applyFont="1" applyFill="1" applyBorder="1" applyAlignment="1">
      <alignment horizontal="center" vertical="center" textRotation="90"/>
    </xf>
    <xf numFmtId="0" fontId="10" fillId="36" borderId="26" xfId="0" applyFont="1" applyFill="1" applyBorder="1" applyAlignment="1">
      <alignment horizontal="center" vertical="center" textRotation="90"/>
    </xf>
    <xf numFmtId="0" fontId="5" fillId="0" borderId="49"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10" fillId="34" borderId="11" xfId="0" applyFont="1" applyFill="1" applyBorder="1" applyAlignment="1">
      <alignment horizontal="center" vertical="center" textRotation="90"/>
    </xf>
    <xf numFmtId="0" fontId="0" fillId="0" borderId="12" xfId="0" applyBorder="1" applyAlignment="1">
      <alignment/>
    </xf>
    <xf numFmtId="0" fontId="0" fillId="0" borderId="57" xfId="0" applyBorder="1" applyAlignment="1">
      <alignment/>
    </xf>
    <xf numFmtId="0" fontId="0" fillId="0" borderId="13" xfId="0" applyBorder="1" applyAlignment="1">
      <alignment/>
    </xf>
    <xf numFmtId="0" fontId="5" fillId="32" borderId="30" xfId="0" applyFont="1" applyFill="1" applyBorder="1" applyAlignment="1" applyProtection="1">
      <alignment horizontal="center" vertical="center"/>
      <protection/>
    </xf>
    <xf numFmtId="0" fontId="5" fillId="32" borderId="51" xfId="0" applyFont="1" applyFill="1" applyBorder="1" applyAlignment="1" applyProtection="1">
      <alignment horizontal="center" vertical="center"/>
      <protection/>
    </xf>
    <xf numFmtId="0" fontId="10" fillId="4" borderId="11" xfId="0" applyFont="1" applyFill="1" applyBorder="1" applyAlignment="1">
      <alignment horizontal="center" vertical="center" textRotation="90"/>
    </xf>
    <xf numFmtId="0" fontId="0" fillId="0" borderId="12" xfId="0" applyBorder="1" applyAlignment="1">
      <alignment horizontal="center" vertical="center" textRotation="90"/>
    </xf>
    <xf numFmtId="0" fontId="0" fillId="0" borderId="13" xfId="0" applyBorder="1" applyAlignment="1">
      <alignment horizontal="center" vertical="center" textRotation="90"/>
    </xf>
    <xf numFmtId="0" fontId="10" fillId="35" borderId="11" xfId="0" applyFont="1" applyFill="1" applyBorder="1" applyAlignment="1">
      <alignment horizontal="center" vertical="center" textRotation="90"/>
    </xf>
    <xf numFmtId="0" fontId="10" fillId="35" borderId="12" xfId="0" applyFont="1" applyFill="1" applyBorder="1" applyAlignment="1">
      <alignment horizontal="center" vertical="center" textRotation="90"/>
    </xf>
    <xf numFmtId="0" fontId="10" fillId="35" borderId="13" xfId="0" applyFont="1" applyFill="1" applyBorder="1" applyAlignment="1">
      <alignment horizontal="center" vertical="center" textRotation="90"/>
    </xf>
    <xf numFmtId="0" fontId="10" fillId="34" borderId="20" xfId="0" applyFont="1" applyFill="1" applyBorder="1" applyAlignment="1">
      <alignment horizontal="center" vertical="center" textRotation="90"/>
    </xf>
    <xf numFmtId="0" fontId="10" fillId="34" borderId="71" xfId="0" applyFont="1" applyFill="1" applyBorder="1" applyAlignment="1">
      <alignment horizontal="center" vertical="center" textRotation="90"/>
    </xf>
    <xf numFmtId="0" fontId="10" fillId="34" borderId="21" xfId="0" applyFont="1" applyFill="1" applyBorder="1" applyAlignment="1">
      <alignment horizontal="center" vertical="center" textRotation="90"/>
    </xf>
    <xf numFmtId="0" fontId="5" fillId="32" borderId="44" xfId="0" applyFont="1" applyFill="1" applyBorder="1" applyAlignment="1" applyProtection="1">
      <alignment horizontal="center"/>
      <protection/>
    </xf>
    <xf numFmtId="0" fontId="5" fillId="32" borderId="78" xfId="0" applyFont="1" applyFill="1" applyBorder="1" applyAlignment="1" applyProtection="1">
      <alignment horizontal="center"/>
      <protection/>
    </xf>
    <xf numFmtId="0" fontId="10" fillId="0" borderId="71" xfId="0" applyFont="1" applyBorder="1" applyAlignment="1">
      <alignment horizontal="center" vertical="center" textRotation="90"/>
    </xf>
    <xf numFmtId="0" fontId="10" fillId="0" borderId="21" xfId="0" applyFont="1" applyBorder="1" applyAlignment="1">
      <alignment horizontal="center" vertical="center" textRotation="9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0</xdr:rowOff>
    </xdr:from>
    <xdr:to>
      <xdr:col>3</xdr:col>
      <xdr:colOff>352425</xdr:colOff>
      <xdr:row>6</xdr:row>
      <xdr:rowOff>0</xdr:rowOff>
    </xdr:to>
    <xdr:pic>
      <xdr:nvPicPr>
        <xdr:cNvPr id="1" name="Image 5"/>
        <xdr:cNvPicPr preferRelativeResize="1">
          <a:picLocks noChangeAspect="1"/>
        </xdr:cNvPicPr>
      </xdr:nvPicPr>
      <xdr:blipFill>
        <a:blip r:embed="rId1"/>
        <a:stretch>
          <a:fillRect/>
        </a:stretch>
      </xdr:blipFill>
      <xdr:spPr>
        <a:xfrm>
          <a:off x="28575" y="161925"/>
          <a:ext cx="2609850" cy="809625"/>
        </a:xfrm>
        <a:prstGeom prst="rect">
          <a:avLst/>
        </a:prstGeom>
        <a:noFill/>
        <a:ln w="9525" cmpd="sng">
          <a:noFill/>
        </a:ln>
      </xdr:spPr>
    </xdr:pic>
    <xdr:clientData/>
  </xdr:twoCellAnchor>
  <xdr:twoCellAnchor>
    <xdr:from>
      <xdr:col>0</xdr:col>
      <xdr:colOff>533400</xdr:colOff>
      <xdr:row>17</xdr:row>
      <xdr:rowOff>38100</xdr:rowOff>
    </xdr:from>
    <xdr:to>
      <xdr:col>6</xdr:col>
      <xdr:colOff>742950</xdr:colOff>
      <xdr:row>26</xdr:row>
      <xdr:rowOff>57150</xdr:rowOff>
    </xdr:to>
    <xdr:sp>
      <xdr:nvSpPr>
        <xdr:cNvPr id="2" name="ZoneTexte 21"/>
        <xdr:cNvSpPr txBox="1">
          <a:spLocks noChangeArrowheads="1"/>
        </xdr:cNvSpPr>
      </xdr:nvSpPr>
      <xdr:spPr>
        <a:xfrm>
          <a:off x="533400" y="2790825"/>
          <a:ext cx="4781550" cy="14763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2000" b="1" i="0" u="none" baseline="0">
              <a:solidFill>
                <a:srgbClr val="000000"/>
              </a:solidFill>
              <a:latin typeface="Times New Roman"/>
              <a:ea typeface="Times New Roman"/>
              <a:cs typeface="Times New Roman"/>
            </a:rPr>
            <a:t>
</a:t>
          </a:r>
          <a:r>
            <a:rPr lang="en-US" cap="none" sz="2000" b="1" i="0" u="none" baseline="0">
              <a:solidFill>
                <a:srgbClr val="000000"/>
              </a:solidFill>
              <a:latin typeface="Times New Roman"/>
              <a:ea typeface="Times New Roman"/>
              <a:cs typeface="Times New Roman"/>
            </a:rPr>
            <a:t>CARNET DE STAGE
</a:t>
          </a:r>
          <a:r>
            <a:rPr lang="en-US" cap="none" sz="2000" b="1" i="0" u="none" baseline="0">
              <a:solidFill>
                <a:srgbClr val="000000"/>
              </a:solidFill>
              <a:latin typeface="Times New Roman"/>
              <a:ea typeface="Times New Roman"/>
              <a:cs typeface="Times New Roman"/>
            </a:rPr>
            <a:t>UROLOGIE</a:t>
          </a:r>
        </a:p>
      </xdr:txBody>
    </xdr:sp>
    <xdr:clientData/>
  </xdr:twoCellAnchor>
  <xdr:twoCellAnchor>
    <xdr:from>
      <xdr:col>0</xdr:col>
      <xdr:colOff>523875</xdr:colOff>
      <xdr:row>6</xdr:row>
      <xdr:rowOff>9525</xdr:rowOff>
    </xdr:from>
    <xdr:to>
      <xdr:col>6</xdr:col>
      <xdr:colOff>742950</xdr:colOff>
      <xdr:row>17</xdr:row>
      <xdr:rowOff>19050</xdr:rowOff>
    </xdr:to>
    <xdr:sp>
      <xdr:nvSpPr>
        <xdr:cNvPr id="3" name="ZoneTexte 23"/>
        <xdr:cNvSpPr txBox="1">
          <a:spLocks noChangeArrowheads="1"/>
        </xdr:cNvSpPr>
      </xdr:nvSpPr>
      <xdr:spPr>
        <a:xfrm>
          <a:off x="523875" y="981075"/>
          <a:ext cx="4791075" cy="1790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Times"/>
              <a:ea typeface="Times"/>
              <a:cs typeface="Times"/>
            </a:rPr>
            <a:t>MINISTÈRE DE LA FÉDÉRATION WALLONIE-BRUXELLES</a:t>
          </a:r>
          <a:r>
            <a:rPr lang="en-US" cap="none" sz="1100" b="1" i="0" u="none" baseline="0">
              <a:solidFill>
                <a:srgbClr val="000000"/>
              </a:solidFill>
              <a:latin typeface="Times"/>
              <a:ea typeface="Times"/>
              <a:cs typeface="Times"/>
            </a:rPr>
            <a:t>
</a:t>
          </a:r>
          <a:r>
            <a:rPr lang="en-US" cap="none" sz="1050" b="1" i="0" u="none" baseline="0">
              <a:solidFill>
                <a:srgbClr val="003366"/>
              </a:solidFill>
              <a:latin typeface="Times"/>
              <a:ea typeface="Times"/>
              <a:cs typeface="Times"/>
            </a:rPr>
            <a:t> </a:t>
          </a:r>
          <a:r>
            <a:rPr lang="en-US" cap="none" sz="1100" b="1" i="0" u="none" baseline="0">
              <a:solidFill>
                <a:srgbClr val="000000"/>
              </a:solidFill>
              <a:latin typeface="Times"/>
              <a:ea typeface="Times"/>
              <a:cs typeface="Times"/>
            </a:rPr>
            <a:t>
</a:t>
          </a:r>
          <a:r>
            <a:rPr lang="en-US" cap="none" sz="1100" b="0" i="0" u="none" baseline="0">
              <a:solidFill>
                <a:srgbClr val="000000"/>
              </a:solidFill>
              <a:latin typeface="Times"/>
              <a:ea typeface="Times"/>
              <a:cs typeface="Times"/>
            </a:rPr>
            <a:t>Administration générale de l’Enseignement  (AGE)</a:t>
          </a:r>
          <a:r>
            <a:rPr lang="en-US" cap="none" sz="1100" b="1" i="0" u="none" baseline="0">
              <a:solidFill>
                <a:srgbClr val="000000"/>
              </a:solidFill>
              <a:latin typeface="Times"/>
              <a:ea typeface="Times"/>
              <a:cs typeface="Times"/>
            </a:rPr>
            <a:t>
</a:t>
          </a:r>
          <a:r>
            <a:rPr lang="en-US" cap="none" sz="1100" b="0" i="0" u="none" baseline="0">
              <a:solidFill>
                <a:srgbClr val="000000"/>
              </a:solidFill>
              <a:latin typeface="Times"/>
              <a:ea typeface="Times"/>
              <a:cs typeface="Times"/>
            </a:rPr>
            <a:t>Direction générale de l’Enseignement non obligatoire </a:t>
          </a:r>
          <a:r>
            <a:rPr lang="en-US" cap="none" sz="1100" b="1" i="0" u="none" baseline="0">
              <a:solidFill>
                <a:srgbClr val="000000"/>
              </a:solidFill>
              <a:latin typeface="Times"/>
              <a:ea typeface="Times"/>
              <a:cs typeface="Times"/>
            </a:rPr>
            <a:t>
</a:t>
          </a:r>
          <a:r>
            <a:rPr lang="en-US" cap="none" sz="1100" b="0" i="0" u="none" baseline="0">
              <a:solidFill>
                <a:srgbClr val="000000"/>
              </a:solidFill>
              <a:latin typeface="Times"/>
              <a:ea typeface="Times"/>
              <a:cs typeface="Times"/>
            </a:rPr>
            <a:t>et de la Recherche scientifique (DGENORS)</a:t>
          </a:r>
          <a:r>
            <a:rPr lang="en-US" cap="none" sz="1100" b="1" i="0" u="none" baseline="0">
              <a:solidFill>
                <a:srgbClr val="000000"/>
              </a:solidFill>
              <a:latin typeface="Times"/>
              <a:ea typeface="Times"/>
              <a:cs typeface="Times"/>
            </a:rPr>
            <a:t>
</a:t>
          </a:r>
          <a:r>
            <a:rPr lang="en-US" cap="none" sz="1100" b="1" i="0" u="none" baseline="0">
              <a:solidFill>
                <a:srgbClr val="000000"/>
              </a:solidFill>
              <a:latin typeface="Times"/>
              <a:ea typeface="Times"/>
              <a:cs typeface="Times"/>
            </a:rPr>
            <a:t>Direction de l’agrément des prestataires de soins de santé</a:t>
          </a:r>
          <a:r>
            <a:rPr lang="en-US" cap="none" sz="1100" b="1" i="0" u="none" baseline="0">
              <a:solidFill>
                <a:srgbClr val="000000"/>
              </a:solidFill>
              <a:latin typeface="Times"/>
              <a:ea typeface="Times"/>
              <a:cs typeface="Times"/>
            </a:rPr>
            <a:t> </a:t>
          </a:r>
          <a:r>
            <a:rPr lang="en-US" cap="none" sz="1100" b="1" i="0" u="none" baseline="0">
              <a:solidFill>
                <a:srgbClr val="000000"/>
              </a:solidFill>
              <a:latin typeface="Times"/>
              <a:ea typeface="Times"/>
              <a:cs typeface="Times"/>
            </a:rPr>
            <a:t>
</a:t>
          </a:r>
          <a:r>
            <a:rPr lang="en-US" cap="none" sz="1100" b="0" i="0" u="none" baseline="0">
              <a:solidFill>
                <a:srgbClr val="000000"/>
              </a:solidFill>
              <a:latin typeface="Times"/>
              <a:ea typeface="Times"/>
              <a:cs typeface="Times"/>
            </a:rPr>
            <a:t>Commission d'agrément en </a:t>
          </a:r>
          <a:r>
            <a:rPr lang="en-US" cap="none" sz="1100" b="1" i="0" u="none" baseline="0">
              <a:solidFill>
                <a:srgbClr val="000000"/>
              </a:solidFill>
              <a:latin typeface="Times"/>
              <a:ea typeface="Times"/>
              <a:cs typeface="Times"/>
            </a:rPr>
            <a:t>Urologie
</a:t>
          </a:r>
          <a:r>
            <a:rPr lang="en-US" cap="none" sz="1100" b="0" i="0" u="none" baseline="0">
              <a:solidFill>
                <a:srgbClr val="000000"/>
              </a:solidFill>
              <a:latin typeface="Times"/>
              <a:ea typeface="Times"/>
              <a:cs typeface="Times"/>
            </a:rPr>
            <a:t>Rue Adolphe Lavallée, 1- 1080 Bruxelles</a:t>
          </a:r>
          <a:r>
            <a:rPr lang="en-US" cap="none" sz="1100" b="1" i="0" u="none" baseline="0">
              <a:solidFill>
                <a:srgbClr val="000000"/>
              </a:solidFill>
              <a:latin typeface="Times"/>
              <a:ea typeface="Times"/>
              <a:cs typeface="Times"/>
            </a:rPr>
            <a:t>
</a:t>
          </a:r>
          <a:r>
            <a:rPr lang="en-US" cap="none" sz="1100" b="0" i="0" u="none" baseline="0">
              <a:solidFill>
                <a:srgbClr val="000000"/>
              </a:solidFill>
              <a:latin typeface="Times"/>
              <a:ea typeface="Times"/>
              <a:cs typeface="Times"/>
            </a:rPr>
            <a:t>Centre de Contact : 02/690.89.40 – </a:t>
          </a:r>
          <a:r>
            <a:rPr lang="en-US" cap="none" sz="1100" b="0" i="0" u="sng" baseline="0">
              <a:solidFill>
                <a:srgbClr val="0000FF"/>
              </a:solidFill>
              <a:latin typeface="Times"/>
              <a:ea typeface="Times"/>
              <a:cs typeface="Times"/>
            </a:rPr>
            <a:t>agrementsante@cfwb.be</a:t>
          </a:r>
          <a:r>
            <a:rPr lang="en-US" cap="none" sz="1100" b="0" i="0" u="none" baseline="0">
              <a:solidFill>
                <a:srgbClr val="000000"/>
              </a:solidFill>
              <a:latin typeface="Times"/>
              <a:ea typeface="Times"/>
              <a:cs typeface="Times"/>
            </a:rPr>
            <a:t> </a:t>
          </a:r>
          <a:r>
            <a:rPr lang="en-US" cap="none" sz="1100" b="1" i="0" u="none" baseline="0">
              <a:solidFill>
                <a:srgbClr val="000000"/>
              </a:solidFill>
              <a:latin typeface="Times"/>
              <a:ea typeface="Times"/>
              <a:cs typeface="Times"/>
            </a:rPr>
            <a:t>
</a:t>
          </a:r>
          <a:r>
            <a:rPr lang="en-US" cap="none" sz="1100" b="0" i="0" u="none" baseline="0">
              <a:solidFill>
                <a:srgbClr val="000000"/>
              </a:solidFill>
              <a:latin typeface="Times"/>
              <a:ea typeface="Times"/>
              <a:cs typeface="Times"/>
            </a:rPr>
            <a:t> </a:t>
          </a:r>
          <a:r>
            <a:rPr lang="en-US" cap="none" sz="1100" b="1" i="0" u="none" baseline="0">
              <a:solidFill>
                <a:srgbClr val="000000"/>
              </a:solidFill>
              <a:latin typeface="Times"/>
              <a:ea typeface="Times"/>
              <a:cs typeface="Times"/>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H22" sqref="H22"/>
    </sheetView>
  </sheetViews>
  <sheetFormatPr defaultColWidth="11.421875" defaultRowHeight="12.75"/>
  <cols>
    <col min="1" max="16384" width="11.421875" style="516" customWidth="1"/>
  </cols>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rgb="FF92D050"/>
  </sheetPr>
  <dimension ref="A1:M1003"/>
  <sheetViews>
    <sheetView zoomScalePageLayoutView="0" workbookViewId="0" topLeftCell="A55">
      <selection activeCell="A11" sqref="A11"/>
    </sheetView>
  </sheetViews>
  <sheetFormatPr defaultColWidth="11.421875" defaultRowHeight="12.75"/>
  <cols>
    <col min="1" max="1" width="10.00390625" style="47" customWidth="1"/>
    <col min="2" max="2" width="7.28125" style="18" customWidth="1"/>
    <col min="3" max="3" width="6.28125" style="18" customWidth="1"/>
    <col min="4" max="4" width="41.421875" style="13" customWidth="1"/>
    <col min="5" max="5" width="8.7109375" style="13" customWidth="1"/>
    <col min="6" max="9" width="5.57421875" style="13" customWidth="1"/>
    <col min="10" max="12" width="11.421875" style="55" customWidth="1"/>
    <col min="13" max="13" width="12.140625" style="55" customWidth="1"/>
    <col min="14" max="16384" width="11.421875" style="13" customWidth="1"/>
  </cols>
  <sheetData>
    <row r="1" spans="1:13" ht="13.5" thickBot="1">
      <c r="A1" s="670" t="s">
        <v>406</v>
      </c>
      <c r="B1" s="32" t="s">
        <v>415</v>
      </c>
      <c r="C1" s="668" t="s">
        <v>419</v>
      </c>
      <c r="D1" s="670" t="s">
        <v>2</v>
      </c>
      <c r="E1" s="670" t="s">
        <v>421</v>
      </c>
      <c r="F1" s="674" t="s">
        <v>407</v>
      </c>
      <c r="G1" s="675"/>
      <c r="H1" s="675" t="s">
        <v>408</v>
      </c>
      <c r="I1" s="676"/>
      <c r="J1" s="677" t="s">
        <v>409</v>
      </c>
      <c r="K1" s="678"/>
      <c r="L1" s="678"/>
      <c r="M1" s="679"/>
    </row>
    <row r="2" spans="1:13" ht="13.5" thickBot="1">
      <c r="A2" s="669"/>
      <c r="B2" s="33" t="s">
        <v>418</v>
      </c>
      <c r="C2" s="669"/>
      <c r="D2" s="669"/>
      <c r="E2" s="669"/>
      <c r="F2" s="39" t="s">
        <v>410</v>
      </c>
      <c r="G2" s="40" t="s">
        <v>411</v>
      </c>
      <c r="H2" s="41" t="s">
        <v>412</v>
      </c>
      <c r="I2" s="42" t="str">
        <f>"+ainé"</f>
        <v>+ainé</v>
      </c>
      <c r="J2" s="680"/>
      <c r="K2" s="680"/>
      <c r="L2" s="680"/>
      <c r="M2" s="681"/>
    </row>
    <row r="3" spans="1:13" ht="13.5" thickBot="1">
      <c r="A3" s="43"/>
      <c r="B3" s="20"/>
      <c r="C3" s="34" t="str">
        <f>IF(ISERROR(VLOOKUP('9.Journalier'!B3,codeinami,3,FALSE))," ",VLOOKUP('9.Journalier'!B3,codeinami,3,FALSE))</f>
        <v> </v>
      </c>
      <c r="D3" s="15" t="str">
        <f>IF(ISERROR(VLOOKUP('9.Journalier'!B3,codeinami,4,FALSE))," ",VLOOKUP('9.Journalier'!B3,codeinami,4,FALSE))</f>
        <v> </v>
      </c>
      <c r="E3" s="64" t="s">
        <v>421</v>
      </c>
      <c r="F3" s="14"/>
      <c r="G3" s="14"/>
      <c r="H3" s="14"/>
      <c r="I3" s="14"/>
      <c r="J3" s="682"/>
      <c r="K3" s="682"/>
      <c r="L3" s="682"/>
      <c r="M3" s="682"/>
    </row>
    <row r="4" spans="1:13" ht="12.75">
      <c r="A4" s="44"/>
      <c r="B4" s="58"/>
      <c r="C4" s="250" t="str">
        <f>IF(ISERROR(VLOOKUP('9.Journalier'!B4,codeinami,3,FALSE))," ",VLOOKUP('9.Journalier'!B4,codeinami,3,FALSE))</f>
        <v> </v>
      </c>
      <c r="D4" s="26" t="str">
        <f>IF(ISERROR(VLOOKUP('9.Journalier'!B4,codeinami,4,FALSE))," ",VLOOKUP('9.Journalier'!B4,codeinami,4,FALSE))</f>
        <v> </v>
      </c>
      <c r="E4" s="245"/>
      <c r="F4" s="248"/>
      <c r="G4" s="246"/>
      <c r="H4" s="29"/>
      <c r="I4" s="21"/>
      <c r="J4" s="683"/>
      <c r="K4" s="684"/>
      <c r="L4" s="684"/>
      <c r="M4" s="685"/>
    </row>
    <row r="5" spans="1:13" ht="12.75">
      <c r="A5" s="45"/>
      <c r="B5" s="59"/>
      <c r="C5" s="251" t="str">
        <f>IF(ISERROR(VLOOKUP('9.Journalier'!B5,codeinami,3,FALSE))," ",VLOOKUP('9.Journalier'!B5,codeinami,3,FALSE))</f>
        <v> </v>
      </c>
      <c r="D5" s="27" t="str">
        <f>IF(ISERROR(VLOOKUP('9.Journalier'!B5,codeinami,4,FALSE))," ",VLOOKUP('9.Journalier'!B5,codeinami,4,FALSE))</f>
        <v> </v>
      </c>
      <c r="E5" s="241"/>
      <c r="F5" s="247"/>
      <c r="G5" s="243"/>
      <c r="H5" s="30"/>
      <c r="I5" s="22"/>
      <c r="J5" s="665"/>
      <c r="K5" s="666"/>
      <c r="L5" s="666"/>
      <c r="M5" s="667"/>
    </row>
    <row r="6" spans="1:13" ht="12.75">
      <c r="A6" s="45"/>
      <c r="B6" s="59"/>
      <c r="C6" s="251" t="str">
        <f>IF(ISERROR(VLOOKUP('9.Journalier'!B6,codeinami,3,FALSE))," ",VLOOKUP('9.Journalier'!B6,codeinami,3,FALSE))</f>
        <v> </v>
      </c>
      <c r="D6" s="27" t="str">
        <f>IF(ISERROR(VLOOKUP('9.Journalier'!B6,codeinami,4,FALSE))," ",VLOOKUP('9.Journalier'!B6,codeinami,4,FALSE))</f>
        <v> </v>
      </c>
      <c r="E6" s="241"/>
      <c r="F6" s="24"/>
      <c r="G6" s="243"/>
      <c r="H6" s="30"/>
      <c r="I6" s="22"/>
      <c r="J6" s="665"/>
      <c r="K6" s="666"/>
      <c r="L6" s="666"/>
      <c r="M6" s="667"/>
    </row>
    <row r="7" spans="1:13" ht="12.75">
      <c r="A7" s="45"/>
      <c r="B7" s="59"/>
      <c r="C7" s="251" t="str">
        <f>IF(ISERROR(VLOOKUP('9.Journalier'!B7,codeinami,3,FALSE))," ",VLOOKUP('9.Journalier'!B7,codeinami,3,FALSE))</f>
        <v> </v>
      </c>
      <c r="D7" s="27" t="str">
        <f>IF(ISERROR(VLOOKUP('9.Journalier'!B7,codeinami,4,FALSE))," ",VLOOKUP('9.Journalier'!B7,codeinami,4,FALSE))</f>
        <v> </v>
      </c>
      <c r="E7" s="241"/>
      <c r="F7" s="24"/>
      <c r="G7" s="243"/>
      <c r="H7" s="30"/>
      <c r="I7" s="22"/>
      <c r="J7" s="665"/>
      <c r="K7" s="666"/>
      <c r="L7" s="666"/>
      <c r="M7" s="667"/>
    </row>
    <row r="8" spans="1:13" ht="12.75">
      <c r="A8" s="45"/>
      <c r="B8" s="59"/>
      <c r="C8" s="251" t="str">
        <f>IF(ISERROR(VLOOKUP('9.Journalier'!B8,codeinami,3,FALSE))," ",VLOOKUP('9.Journalier'!B8,codeinami,3,FALSE))</f>
        <v> </v>
      </c>
      <c r="D8" s="27" t="str">
        <f>IF(ISERROR(VLOOKUP('9.Journalier'!B8,codeinami,4,FALSE))," ",VLOOKUP('9.Journalier'!B8,codeinami,4,FALSE))</f>
        <v> </v>
      </c>
      <c r="E8" s="241"/>
      <c r="F8" s="24"/>
      <c r="G8" s="243"/>
      <c r="H8" s="30"/>
      <c r="I8" s="22"/>
      <c r="J8" s="665"/>
      <c r="K8" s="666"/>
      <c r="L8" s="666"/>
      <c r="M8" s="667"/>
    </row>
    <row r="9" spans="1:13" ht="12.75">
      <c r="A9" s="45"/>
      <c r="B9" s="59"/>
      <c r="C9" s="251" t="str">
        <f>IF(ISERROR(VLOOKUP('9.Journalier'!B9,codeinami,3,FALSE))," ",VLOOKUP('9.Journalier'!B9,codeinami,3,FALSE))</f>
        <v> </v>
      </c>
      <c r="D9" s="27" t="str">
        <f>IF(ISERROR(VLOOKUP('9.Journalier'!B9,codeinami,4,FALSE))," ",VLOOKUP('9.Journalier'!B9,codeinami,4,FALSE))</f>
        <v> </v>
      </c>
      <c r="E9" s="241"/>
      <c r="F9" s="24"/>
      <c r="G9" s="243"/>
      <c r="H9" s="30"/>
      <c r="I9" s="22"/>
      <c r="J9" s="665"/>
      <c r="K9" s="666"/>
      <c r="L9" s="666"/>
      <c r="M9" s="667"/>
    </row>
    <row r="10" spans="1:13" ht="12.75">
      <c r="A10" s="45"/>
      <c r="B10" s="59"/>
      <c r="C10" s="251" t="str">
        <f>IF(ISERROR(VLOOKUP('9.Journalier'!B10,codeinami,3,FALSE))," ",VLOOKUP('9.Journalier'!B10,codeinami,3,FALSE))</f>
        <v> </v>
      </c>
      <c r="D10" s="27" t="str">
        <f>IF(ISERROR(VLOOKUP('9.Journalier'!B10,codeinami,4,FALSE))," ",VLOOKUP('9.Journalier'!B10,codeinami,4,FALSE))</f>
        <v> </v>
      </c>
      <c r="E10" s="241"/>
      <c r="F10" s="24"/>
      <c r="G10" s="243"/>
      <c r="H10" s="30"/>
      <c r="I10" s="22"/>
      <c r="J10" s="665"/>
      <c r="K10" s="666"/>
      <c r="L10" s="666"/>
      <c r="M10" s="667"/>
    </row>
    <row r="11" spans="1:13" ht="12.75">
      <c r="A11" s="45"/>
      <c r="B11" s="59"/>
      <c r="C11" s="251" t="str">
        <f>IF(ISERROR(VLOOKUP('9.Journalier'!B11,codeinami,3,FALSE))," ",VLOOKUP('9.Journalier'!B11,codeinami,3,FALSE))</f>
        <v> </v>
      </c>
      <c r="D11" s="27" t="str">
        <f>IF(ISERROR(VLOOKUP('9.Journalier'!B11,codeinami,4,FALSE))," ",VLOOKUP('9.Journalier'!B11,codeinami,4,FALSE))</f>
        <v> </v>
      </c>
      <c r="E11" s="241"/>
      <c r="F11" s="24"/>
      <c r="G11" s="243"/>
      <c r="H11" s="30"/>
      <c r="I11" s="22"/>
      <c r="J11" s="665"/>
      <c r="K11" s="666"/>
      <c r="L11" s="666"/>
      <c r="M11" s="667"/>
    </row>
    <row r="12" spans="1:13" ht="12.75">
      <c r="A12" s="45"/>
      <c r="B12" s="59"/>
      <c r="C12" s="251" t="str">
        <f>IF(ISERROR(VLOOKUP('9.Journalier'!B12,codeinami,3,FALSE))," ",VLOOKUP('9.Journalier'!B12,codeinami,3,FALSE))</f>
        <v> </v>
      </c>
      <c r="D12" s="27" t="str">
        <f>IF(ISERROR(VLOOKUP('9.Journalier'!B12,codeinami,4,FALSE))," ",VLOOKUP('9.Journalier'!B12,codeinami,4,FALSE))</f>
        <v> </v>
      </c>
      <c r="E12" s="241"/>
      <c r="F12" s="24"/>
      <c r="G12" s="243"/>
      <c r="H12" s="30"/>
      <c r="I12" s="22"/>
      <c r="J12" s="665"/>
      <c r="K12" s="666"/>
      <c r="L12" s="666"/>
      <c r="M12" s="667"/>
    </row>
    <row r="13" spans="1:13" ht="12.75">
      <c r="A13" s="45"/>
      <c r="B13" s="59"/>
      <c r="C13" s="251" t="str">
        <f>IF(ISERROR(VLOOKUP('9.Journalier'!B13,codeinami,3,FALSE))," ",VLOOKUP('9.Journalier'!B13,codeinami,3,FALSE))</f>
        <v> </v>
      </c>
      <c r="D13" s="27" t="str">
        <f>IF(ISERROR(VLOOKUP('9.Journalier'!B13,codeinami,4,FALSE))," ",VLOOKUP('9.Journalier'!B13,codeinami,4,FALSE))</f>
        <v> </v>
      </c>
      <c r="E13" s="241"/>
      <c r="F13" s="24"/>
      <c r="G13" s="243"/>
      <c r="H13" s="30"/>
      <c r="I13" s="22"/>
      <c r="J13" s="665"/>
      <c r="K13" s="666"/>
      <c r="L13" s="666"/>
      <c r="M13" s="667"/>
    </row>
    <row r="14" spans="1:13" ht="12.75">
      <c r="A14" s="45"/>
      <c r="B14" s="59"/>
      <c r="C14" s="251" t="str">
        <f>IF(ISERROR(VLOOKUP('9.Journalier'!B14,codeinami,3,FALSE))," ",VLOOKUP('9.Journalier'!B14,codeinami,3,FALSE))</f>
        <v> </v>
      </c>
      <c r="D14" s="27" t="str">
        <f>IF(ISERROR(VLOOKUP('9.Journalier'!B14,codeinami,4,FALSE))," ",VLOOKUP('9.Journalier'!B14,codeinami,4,FALSE))</f>
        <v> </v>
      </c>
      <c r="E14" s="241"/>
      <c r="F14" s="24"/>
      <c r="G14" s="243"/>
      <c r="H14" s="30"/>
      <c r="I14" s="22"/>
      <c r="J14" s="665"/>
      <c r="K14" s="666"/>
      <c r="L14" s="666"/>
      <c r="M14" s="667"/>
    </row>
    <row r="15" spans="1:13" ht="12.75">
      <c r="A15" s="45"/>
      <c r="B15" s="59"/>
      <c r="C15" s="251" t="str">
        <f>IF(ISERROR(VLOOKUP('9.Journalier'!B15,codeinami,3,FALSE))," ",VLOOKUP('9.Journalier'!B15,codeinami,3,FALSE))</f>
        <v> </v>
      </c>
      <c r="D15" s="27" t="str">
        <f>IF(ISERROR(VLOOKUP('9.Journalier'!B15,codeinami,4,FALSE))," ",VLOOKUP('9.Journalier'!B15,codeinami,4,FALSE))</f>
        <v> </v>
      </c>
      <c r="E15" s="241"/>
      <c r="F15" s="24"/>
      <c r="G15" s="243"/>
      <c r="H15" s="30"/>
      <c r="I15" s="22"/>
      <c r="J15" s="665"/>
      <c r="K15" s="666"/>
      <c r="L15" s="666"/>
      <c r="M15" s="667"/>
    </row>
    <row r="16" spans="1:13" ht="12.75" customHeight="1">
      <c r="A16" s="45"/>
      <c r="B16" s="59"/>
      <c r="C16" s="251" t="str">
        <f>IF(ISERROR(VLOOKUP('9.Journalier'!B16,codeinami,3,FALSE))," ",VLOOKUP('9.Journalier'!B16,codeinami,3,FALSE))</f>
        <v> </v>
      </c>
      <c r="D16" s="27" t="str">
        <f>IF(ISERROR(VLOOKUP('9.Journalier'!B16,codeinami,4,FALSE))," ",VLOOKUP('9.Journalier'!B16,codeinami,4,FALSE))</f>
        <v> </v>
      </c>
      <c r="E16" s="241"/>
      <c r="F16" s="24"/>
      <c r="G16" s="243"/>
      <c r="H16" s="30"/>
      <c r="I16" s="22"/>
      <c r="J16" s="665"/>
      <c r="K16" s="666"/>
      <c r="L16" s="666"/>
      <c r="M16" s="667"/>
    </row>
    <row r="17" spans="1:13" ht="12.75">
      <c r="A17" s="45"/>
      <c r="B17" s="59"/>
      <c r="C17" s="251" t="str">
        <f>IF(ISERROR(VLOOKUP('9.Journalier'!B17,codeinami,3,FALSE))," ",VLOOKUP('9.Journalier'!B17,codeinami,3,FALSE))</f>
        <v> </v>
      </c>
      <c r="D17" s="27" t="str">
        <f>IF(ISERROR(VLOOKUP('9.Journalier'!B17,codeinami,4,FALSE))," ",VLOOKUP('9.Journalier'!B17,codeinami,4,FALSE))</f>
        <v> </v>
      </c>
      <c r="E17" s="241"/>
      <c r="F17" s="24"/>
      <c r="G17" s="243"/>
      <c r="H17" s="30"/>
      <c r="I17" s="22"/>
      <c r="J17" s="665"/>
      <c r="K17" s="666"/>
      <c r="L17" s="666"/>
      <c r="M17" s="667"/>
    </row>
    <row r="18" spans="1:13" ht="12.75">
      <c r="A18" s="45"/>
      <c r="B18" s="59"/>
      <c r="C18" s="251" t="str">
        <f>IF(ISERROR(VLOOKUP('9.Journalier'!B18,codeinami,3,FALSE))," ",VLOOKUP('9.Journalier'!B18,codeinami,3,FALSE))</f>
        <v> </v>
      </c>
      <c r="D18" s="27" t="str">
        <f>IF(ISERROR(VLOOKUP('9.Journalier'!B18,codeinami,4,FALSE))," ",VLOOKUP('9.Journalier'!B18,codeinami,4,FALSE))</f>
        <v> </v>
      </c>
      <c r="E18" s="241"/>
      <c r="F18" s="24"/>
      <c r="G18" s="243"/>
      <c r="H18" s="30"/>
      <c r="I18" s="22"/>
      <c r="J18" s="665"/>
      <c r="K18" s="666"/>
      <c r="L18" s="666"/>
      <c r="M18" s="667"/>
    </row>
    <row r="19" spans="1:13" ht="12.75">
      <c r="A19" s="45"/>
      <c r="B19" s="36"/>
      <c r="C19" s="251" t="str">
        <f>IF(ISERROR(VLOOKUP('9.Journalier'!B19,codeinami,3,FALSE))," ",VLOOKUP('9.Journalier'!B19,codeinami,3,FALSE))</f>
        <v> </v>
      </c>
      <c r="D19" s="27" t="str">
        <f>IF(ISERROR(VLOOKUP('9.Journalier'!B19,codeinami,4,FALSE))," ",VLOOKUP('9.Journalier'!B19,codeinami,4,FALSE))</f>
        <v> </v>
      </c>
      <c r="E19" s="241"/>
      <c r="F19" s="24"/>
      <c r="G19" s="243"/>
      <c r="H19" s="30"/>
      <c r="I19" s="22"/>
      <c r="J19" s="665"/>
      <c r="K19" s="666"/>
      <c r="L19" s="666"/>
      <c r="M19" s="667"/>
    </row>
    <row r="20" spans="1:13" ht="12.75">
      <c r="A20" s="45"/>
      <c r="B20" s="35"/>
      <c r="C20" s="251" t="str">
        <f>IF(ISERROR(VLOOKUP('9.Journalier'!B20,codeinami,3,FALSE))," ",VLOOKUP('9.Journalier'!B20,codeinami,3,FALSE))</f>
        <v> </v>
      </c>
      <c r="D20" s="27" t="str">
        <f>IF(ISERROR(VLOOKUP('9.Journalier'!B20,codeinami,4,FALSE))," ",VLOOKUP('9.Journalier'!B20,codeinami,4,FALSE))</f>
        <v> </v>
      </c>
      <c r="E20" s="241"/>
      <c r="F20" s="24"/>
      <c r="G20" s="243"/>
      <c r="H20" s="30"/>
      <c r="I20" s="22"/>
      <c r="J20" s="665"/>
      <c r="K20" s="666"/>
      <c r="L20" s="666"/>
      <c r="M20" s="667"/>
    </row>
    <row r="21" spans="1:13" ht="12.75">
      <c r="A21" s="45"/>
      <c r="B21" s="37"/>
      <c r="C21" s="251" t="str">
        <f>IF(ISERROR(VLOOKUP('9.Journalier'!B21,codeinami,3,FALSE))," ",VLOOKUP('9.Journalier'!B21,codeinami,3,FALSE))</f>
        <v> </v>
      </c>
      <c r="D21" s="27" t="str">
        <f>IF(ISERROR(VLOOKUP('9.Journalier'!B21,codeinami,4,FALSE))," ",VLOOKUP('9.Journalier'!B21,codeinami,4,FALSE))</f>
        <v> </v>
      </c>
      <c r="E21" s="241"/>
      <c r="F21" s="24"/>
      <c r="G21" s="243"/>
      <c r="H21" s="30"/>
      <c r="I21" s="22"/>
      <c r="J21" s="665"/>
      <c r="K21" s="666"/>
      <c r="L21" s="666"/>
      <c r="M21" s="667"/>
    </row>
    <row r="22" spans="1:13" ht="12.75">
      <c r="A22" s="45"/>
      <c r="B22" s="35"/>
      <c r="C22" s="251" t="str">
        <f>IF(ISERROR(VLOOKUP('9.Journalier'!B22,codeinami,3,FALSE))," ",VLOOKUP('9.Journalier'!B22,codeinami,3,FALSE))</f>
        <v> </v>
      </c>
      <c r="D22" s="27" t="str">
        <f>IF(ISERROR(VLOOKUP('9.Journalier'!B22,codeinami,4,FALSE))," ",VLOOKUP('9.Journalier'!B22,codeinami,4,FALSE))</f>
        <v> </v>
      </c>
      <c r="E22" s="241"/>
      <c r="F22" s="24"/>
      <c r="G22" s="243"/>
      <c r="H22" s="30"/>
      <c r="I22" s="22"/>
      <c r="J22" s="665"/>
      <c r="K22" s="666"/>
      <c r="L22" s="666"/>
      <c r="M22" s="667"/>
    </row>
    <row r="23" spans="1:13" ht="12.75">
      <c r="A23" s="45"/>
      <c r="B23" s="35"/>
      <c r="C23" s="251" t="str">
        <f>IF(ISERROR(VLOOKUP('9.Journalier'!B23,codeinami,3,FALSE))," ",VLOOKUP('9.Journalier'!B23,codeinami,3,FALSE))</f>
        <v> </v>
      </c>
      <c r="D23" s="27" t="str">
        <f>IF(ISERROR(VLOOKUP('9.Journalier'!B23,codeinami,4,FALSE))," ",VLOOKUP('9.Journalier'!B23,codeinami,4,FALSE))</f>
        <v> </v>
      </c>
      <c r="E23" s="241"/>
      <c r="F23" s="24"/>
      <c r="G23" s="243"/>
      <c r="H23" s="30"/>
      <c r="I23" s="22"/>
      <c r="J23" s="665"/>
      <c r="K23" s="666"/>
      <c r="L23" s="666"/>
      <c r="M23" s="667"/>
    </row>
    <row r="24" spans="1:13" ht="12.75">
      <c r="A24" s="45"/>
      <c r="B24" s="35"/>
      <c r="C24" s="251" t="str">
        <f>IF(ISERROR(VLOOKUP('9.Journalier'!B24,codeinami,3,FALSE))," ",VLOOKUP('9.Journalier'!B24,codeinami,3,FALSE))</f>
        <v> </v>
      </c>
      <c r="D24" s="27" t="str">
        <f>IF(ISERROR(VLOOKUP('9.Journalier'!B24,codeinami,4,FALSE))," ",VLOOKUP('9.Journalier'!B24,codeinami,4,FALSE))</f>
        <v> </v>
      </c>
      <c r="E24" s="241"/>
      <c r="F24" s="24"/>
      <c r="G24" s="243"/>
      <c r="H24" s="30"/>
      <c r="I24" s="22"/>
      <c r="J24" s="665"/>
      <c r="K24" s="666"/>
      <c r="L24" s="666"/>
      <c r="M24" s="667"/>
    </row>
    <row r="25" spans="1:13" ht="12.75">
      <c r="A25" s="45"/>
      <c r="B25" s="35"/>
      <c r="C25" s="251" t="str">
        <f>IF(ISERROR(VLOOKUP('9.Journalier'!B25,codeinami,3,FALSE))," ",VLOOKUP('9.Journalier'!B25,codeinami,3,FALSE))</f>
        <v> </v>
      </c>
      <c r="D25" s="27" t="str">
        <f>IF(ISERROR(VLOOKUP('9.Journalier'!B25,codeinami,4,FALSE))," ",VLOOKUP('9.Journalier'!B25,codeinami,4,FALSE))</f>
        <v> </v>
      </c>
      <c r="E25" s="241"/>
      <c r="F25" s="24"/>
      <c r="G25" s="243"/>
      <c r="H25" s="30"/>
      <c r="I25" s="22"/>
      <c r="J25" s="665"/>
      <c r="K25" s="666"/>
      <c r="L25" s="666"/>
      <c r="M25" s="667"/>
    </row>
    <row r="26" spans="1:13" ht="12.75">
      <c r="A26" s="45"/>
      <c r="B26" s="35"/>
      <c r="C26" s="251" t="str">
        <f>IF(ISERROR(VLOOKUP('9.Journalier'!B26,codeinami,3,FALSE))," ",VLOOKUP('9.Journalier'!B26,codeinami,3,FALSE))</f>
        <v> </v>
      </c>
      <c r="D26" s="27" t="str">
        <f>IF(ISERROR(VLOOKUP('9.Journalier'!B26,codeinami,4,FALSE))," ",VLOOKUP('9.Journalier'!B26,codeinami,4,FALSE))</f>
        <v> </v>
      </c>
      <c r="E26" s="241"/>
      <c r="F26" s="24"/>
      <c r="G26" s="243"/>
      <c r="H26" s="30"/>
      <c r="I26" s="22"/>
      <c r="J26" s="665"/>
      <c r="K26" s="666"/>
      <c r="L26" s="666"/>
      <c r="M26" s="667"/>
    </row>
    <row r="27" spans="1:13" ht="12.75">
      <c r="A27" s="45"/>
      <c r="B27" s="35"/>
      <c r="C27" s="251" t="str">
        <f>IF(ISERROR(VLOOKUP('9.Journalier'!B27,codeinami,3,FALSE))," ",VLOOKUP('9.Journalier'!B27,codeinami,3,FALSE))</f>
        <v> </v>
      </c>
      <c r="D27" s="27" t="str">
        <f>IF(ISERROR(VLOOKUP('9.Journalier'!B27,codeinami,4,FALSE))," ",VLOOKUP('9.Journalier'!B27,codeinami,4,FALSE))</f>
        <v> </v>
      </c>
      <c r="E27" s="241"/>
      <c r="F27" s="24"/>
      <c r="G27" s="243"/>
      <c r="H27" s="30"/>
      <c r="I27" s="22"/>
      <c r="J27" s="665"/>
      <c r="K27" s="666"/>
      <c r="L27" s="666"/>
      <c r="M27" s="667"/>
    </row>
    <row r="28" spans="1:13" ht="12.75">
      <c r="A28" s="45"/>
      <c r="B28" s="35"/>
      <c r="C28" s="251" t="str">
        <f>IF(ISERROR(VLOOKUP('9.Journalier'!B28,codeinami,3,FALSE))," ",VLOOKUP('9.Journalier'!B28,codeinami,3,FALSE))</f>
        <v> </v>
      </c>
      <c r="D28" s="27" t="str">
        <f>IF(ISERROR(VLOOKUP('9.Journalier'!B28,codeinami,4,FALSE))," ",VLOOKUP('9.Journalier'!B28,codeinami,4,FALSE))</f>
        <v> </v>
      </c>
      <c r="E28" s="241"/>
      <c r="F28" s="24"/>
      <c r="G28" s="243"/>
      <c r="H28" s="30"/>
      <c r="I28" s="22"/>
      <c r="J28" s="665"/>
      <c r="K28" s="666"/>
      <c r="L28" s="666"/>
      <c r="M28" s="667"/>
    </row>
    <row r="29" spans="1:13" ht="12.75">
      <c r="A29" s="45"/>
      <c r="B29" s="35"/>
      <c r="C29" s="251" t="str">
        <f>IF(ISERROR(VLOOKUP('9.Journalier'!B29,codeinami,3,FALSE))," ",VLOOKUP('9.Journalier'!B29,codeinami,3,FALSE))</f>
        <v> </v>
      </c>
      <c r="D29" s="27" t="str">
        <f>IF(ISERROR(VLOOKUP('9.Journalier'!B29,codeinami,4,FALSE))," ",VLOOKUP('9.Journalier'!B29,codeinami,4,FALSE))</f>
        <v> </v>
      </c>
      <c r="E29" s="241"/>
      <c r="F29" s="24"/>
      <c r="G29" s="243"/>
      <c r="H29" s="30"/>
      <c r="I29" s="22"/>
      <c r="J29" s="665"/>
      <c r="K29" s="666"/>
      <c r="L29" s="666"/>
      <c r="M29" s="667"/>
    </row>
    <row r="30" spans="1:13" ht="12.75">
      <c r="A30" s="45"/>
      <c r="B30" s="35"/>
      <c r="C30" s="251" t="str">
        <f>IF(ISERROR(VLOOKUP('9.Journalier'!B30,codeinami,3,FALSE))," ",VLOOKUP('9.Journalier'!B30,codeinami,3,FALSE))</f>
        <v> </v>
      </c>
      <c r="D30" s="27" t="str">
        <f>IF(ISERROR(VLOOKUP('9.Journalier'!B30,codeinami,4,FALSE))," ",VLOOKUP('9.Journalier'!B30,codeinami,4,FALSE))</f>
        <v> </v>
      </c>
      <c r="E30" s="241"/>
      <c r="F30" s="24"/>
      <c r="G30" s="243"/>
      <c r="H30" s="30"/>
      <c r="I30" s="22"/>
      <c r="J30" s="665"/>
      <c r="K30" s="666"/>
      <c r="L30" s="666"/>
      <c r="M30" s="667"/>
    </row>
    <row r="31" spans="1:13" ht="12.75">
      <c r="A31" s="45"/>
      <c r="B31" s="35"/>
      <c r="C31" s="251" t="str">
        <f>IF(ISERROR(VLOOKUP('9.Journalier'!B31,codeinami,3,FALSE))," ",VLOOKUP('9.Journalier'!B31,codeinami,3,FALSE))</f>
        <v> </v>
      </c>
      <c r="D31" s="27" t="str">
        <f>IF(ISERROR(VLOOKUP('9.Journalier'!B31,codeinami,4,FALSE))," ",VLOOKUP('9.Journalier'!B31,codeinami,4,FALSE))</f>
        <v> </v>
      </c>
      <c r="E31" s="241"/>
      <c r="F31" s="24"/>
      <c r="G31" s="243"/>
      <c r="H31" s="30"/>
      <c r="I31" s="22"/>
      <c r="J31" s="665"/>
      <c r="K31" s="666"/>
      <c r="L31" s="666"/>
      <c r="M31" s="667"/>
    </row>
    <row r="32" spans="1:13" ht="12.75">
      <c r="A32" s="45"/>
      <c r="B32" s="35"/>
      <c r="C32" s="251" t="str">
        <f>IF(ISERROR(VLOOKUP('9.Journalier'!B32,codeinami,3,FALSE))," ",VLOOKUP('9.Journalier'!B32,codeinami,3,FALSE))</f>
        <v> </v>
      </c>
      <c r="D32" s="27" t="str">
        <f>IF(ISERROR(VLOOKUP('9.Journalier'!B32,codeinami,4,FALSE))," ",VLOOKUP('9.Journalier'!B32,codeinami,4,FALSE))</f>
        <v> </v>
      </c>
      <c r="E32" s="241"/>
      <c r="F32" s="24"/>
      <c r="G32" s="243"/>
      <c r="H32" s="30"/>
      <c r="I32" s="22"/>
      <c r="J32" s="665"/>
      <c r="K32" s="666"/>
      <c r="L32" s="666"/>
      <c r="M32" s="667"/>
    </row>
    <row r="33" spans="1:13" ht="12.75">
      <c r="A33" s="45"/>
      <c r="B33" s="35"/>
      <c r="C33" s="251" t="str">
        <f>IF(ISERROR(VLOOKUP('9.Journalier'!B33,codeinami,3,FALSE))," ",VLOOKUP('9.Journalier'!B33,codeinami,3,FALSE))</f>
        <v> </v>
      </c>
      <c r="D33" s="27" t="str">
        <f>IF(ISERROR(VLOOKUP('9.Journalier'!B33,codeinami,4,FALSE))," ",VLOOKUP('9.Journalier'!B33,codeinami,4,FALSE))</f>
        <v> </v>
      </c>
      <c r="E33" s="241"/>
      <c r="F33" s="24"/>
      <c r="G33" s="243"/>
      <c r="H33" s="30"/>
      <c r="I33" s="22"/>
      <c r="J33" s="665"/>
      <c r="K33" s="666"/>
      <c r="L33" s="666"/>
      <c r="M33" s="667"/>
    </row>
    <row r="34" spans="1:13" ht="12.75">
      <c r="A34" s="45"/>
      <c r="B34" s="35"/>
      <c r="C34" s="251" t="str">
        <f>IF(ISERROR(VLOOKUP('9.Journalier'!B34,codeinami,3,FALSE))," ",VLOOKUP('9.Journalier'!B34,codeinami,3,FALSE))</f>
        <v> </v>
      </c>
      <c r="D34" s="27" t="str">
        <f>IF(ISERROR(VLOOKUP('9.Journalier'!B34,codeinami,4,FALSE))," ",VLOOKUP('9.Journalier'!B34,codeinami,4,FALSE))</f>
        <v> </v>
      </c>
      <c r="E34" s="241"/>
      <c r="F34" s="24"/>
      <c r="G34" s="243"/>
      <c r="H34" s="30"/>
      <c r="I34" s="22"/>
      <c r="J34" s="665"/>
      <c r="K34" s="666"/>
      <c r="L34" s="666"/>
      <c r="M34" s="667"/>
    </row>
    <row r="35" spans="1:13" ht="12.75">
      <c r="A35" s="45"/>
      <c r="B35" s="35"/>
      <c r="C35" s="251" t="str">
        <f>IF(ISERROR(VLOOKUP('9.Journalier'!B35,codeinami,3,FALSE))," ",VLOOKUP('9.Journalier'!B35,codeinami,3,FALSE))</f>
        <v> </v>
      </c>
      <c r="D35" s="27" t="str">
        <f>IF(ISERROR(VLOOKUP('9.Journalier'!B35,codeinami,4,FALSE))," ",VLOOKUP('9.Journalier'!B35,codeinami,4,FALSE))</f>
        <v> </v>
      </c>
      <c r="E35" s="241"/>
      <c r="F35" s="24"/>
      <c r="G35" s="243"/>
      <c r="H35" s="30"/>
      <c r="I35" s="22"/>
      <c r="J35" s="665"/>
      <c r="K35" s="666"/>
      <c r="L35" s="666"/>
      <c r="M35" s="667"/>
    </row>
    <row r="36" spans="1:13" ht="12.75">
      <c r="A36" s="45"/>
      <c r="B36" s="35"/>
      <c r="C36" s="251" t="str">
        <f>IF(ISERROR(VLOOKUP('9.Journalier'!B36,codeinami,3,FALSE))," ",VLOOKUP('9.Journalier'!B36,codeinami,3,FALSE))</f>
        <v> </v>
      </c>
      <c r="D36" s="27" t="str">
        <f>IF(ISERROR(VLOOKUP('9.Journalier'!B36,codeinami,4,FALSE))," ",VLOOKUP('9.Journalier'!B36,codeinami,4,FALSE))</f>
        <v> </v>
      </c>
      <c r="E36" s="241"/>
      <c r="F36" s="24"/>
      <c r="G36" s="243"/>
      <c r="H36" s="30"/>
      <c r="I36" s="22"/>
      <c r="J36" s="665"/>
      <c r="K36" s="666"/>
      <c r="L36" s="666"/>
      <c r="M36" s="667"/>
    </row>
    <row r="37" spans="1:13" ht="12.75">
      <c r="A37" s="45"/>
      <c r="B37" s="35"/>
      <c r="C37" s="251" t="str">
        <f>IF(ISERROR(VLOOKUP('9.Journalier'!B37,codeinami,3,FALSE))," ",VLOOKUP('9.Journalier'!B37,codeinami,3,FALSE))</f>
        <v> </v>
      </c>
      <c r="D37" s="27" t="str">
        <f>IF(ISERROR(VLOOKUP('9.Journalier'!B37,codeinami,4,FALSE))," ",VLOOKUP('9.Journalier'!B37,codeinami,4,FALSE))</f>
        <v> </v>
      </c>
      <c r="E37" s="241"/>
      <c r="F37" s="24"/>
      <c r="G37" s="243"/>
      <c r="H37" s="30"/>
      <c r="I37" s="22"/>
      <c r="J37" s="665"/>
      <c r="K37" s="666"/>
      <c r="L37" s="666"/>
      <c r="M37" s="667"/>
    </row>
    <row r="38" spans="1:13" ht="12.75">
      <c r="A38" s="45"/>
      <c r="B38" s="35"/>
      <c r="C38" s="251" t="str">
        <f>IF(ISERROR(VLOOKUP('9.Journalier'!B38,codeinami,3,FALSE))," ",VLOOKUP('9.Journalier'!B38,codeinami,3,FALSE))</f>
        <v> </v>
      </c>
      <c r="D38" s="27" t="str">
        <f>IF(ISERROR(VLOOKUP('9.Journalier'!B38,codeinami,4,FALSE))," ",VLOOKUP('9.Journalier'!B38,codeinami,4,FALSE))</f>
        <v> </v>
      </c>
      <c r="E38" s="241"/>
      <c r="F38" s="24"/>
      <c r="G38" s="243"/>
      <c r="H38" s="30"/>
      <c r="I38" s="22"/>
      <c r="J38" s="665"/>
      <c r="K38" s="666"/>
      <c r="L38" s="666"/>
      <c r="M38" s="667"/>
    </row>
    <row r="39" spans="1:13" ht="12.75">
      <c r="A39" s="45"/>
      <c r="B39" s="35"/>
      <c r="C39" s="251" t="str">
        <f>IF(ISERROR(VLOOKUP('9.Journalier'!B39,codeinami,3,FALSE))," ",VLOOKUP('9.Journalier'!B39,codeinami,3,FALSE))</f>
        <v> </v>
      </c>
      <c r="D39" s="27" t="str">
        <f>IF(ISERROR(VLOOKUP('9.Journalier'!B39,codeinami,4,FALSE))," ",VLOOKUP('9.Journalier'!B39,codeinami,4,FALSE))</f>
        <v> </v>
      </c>
      <c r="E39" s="241"/>
      <c r="F39" s="24"/>
      <c r="G39" s="243"/>
      <c r="H39" s="30"/>
      <c r="I39" s="22"/>
      <c r="J39" s="665"/>
      <c r="K39" s="666"/>
      <c r="L39" s="666"/>
      <c r="M39" s="667"/>
    </row>
    <row r="40" spans="1:13" ht="12.75">
      <c r="A40" s="45"/>
      <c r="B40" s="35"/>
      <c r="C40" s="251" t="str">
        <f>IF(ISERROR(VLOOKUP('9.Journalier'!B40,codeinami,3,FALSE))," ",VLOOKUP('9.Journalier'!B40,codeinami,3,FALSE))</f>
        <v> </v>
      </c>
      <c r="D40" s="27" t="str">
        <f>IF(ISERROR(VLOOKUP('9.Journalier'!B40,codeinami,4,FALSE))," ",VLOOKUP('9.Journalier'!B40,codeinami,4,FALSE))</f>
        <v> </v>
      </c>
      <c r="E40" s="241"/>
      <c r="F40" s="24"/>
      <c r="G40" s="243"/>
      <c r="H40" s="30"/>
      <c r="I40" s="22"/>
      <c r="J40" s="665"/>
      <c r="K40" s="666"/>
      <c r="L40" s="666"/>
      <c r="M40" s="667"/>
    </row>
    <row r="41" spans="1:13" ht="12.75">
      <c r="A41" s="45"/>
      <c r="B41" s="35"/>
      <c r="C41" s="251" t="str">
        <f>IF(ISERROR(VLOOKUP('9.Journalier'!B41,codeinami,3,FALSE))," ",VLOOKUP('9.Journalier'!B41,codeinami,3,FALSE))</f>
        <v> </v>
      </c>
      <c r="D41" s="27" t="str">
        <f>IF(ISERROR(VLOOKUP('9.Journalier'!B41,codeinami,4,FALSE))," ",VLOOKUP('9.Journalier'!B41,codeinami,4,FALSE))</f>
        <v> </v>
      </c>
      <c r="E41" s="241"/>
      <c r="F41" s="24"/>
      <c r="G41" s="243"/>
      <c r="H41" s="30"/>
      <c r="I41" s="22"/>
      <c r="J41" s="665"/>
      <c r="K41" s="666"/>
      <c r="L41" s="666"/>
      <c r="M41" s="667"/>
    </row>
    <row r="42" spans="1:13" ht="12.75">
      <c r="A42" s="45"/>
      <c r="B42" s="35"/>
      <c r="C42" s="251" t="str">
        <f>IF(ISERROR(VLOOKUP('9.Journalier'!B42,codeinami,3,FALSE))," ",VLOOKUP('9.Journalier'!B42,codeinami,3,FALSE))</f>
        <v> </v>
      </c>
      <c r="D42" s="27" t="str">
        <f>IF(ISERROR(VLOOKUP('9.Journalier'!B42,codeinami,4,FALSE))," ",VLOOKUP('9.Journalier'!B42,codeinami,4,FALSE))</f>
        <v> </v>
      </c>
      <c r="E42" s="241"/>
      <c r="F42" s="24"/>
      <c r="G42" s="243"/>
      <c r="H42" s="30"/>
      <c r="I42" s="22"/>
      <c r="J42" s="665"/>
      <c r="K42" s="666"/>
      <c r="L42" s="666"/>
      <c r="M42" s="667"/>
    </row>
    <row r="43" spans="1:13" ht="12.75">
      <c r="A43" s="45"/>
      <c r="B43" s="35"/>
      <c r="C43" s="251" t="str">
        <f>IF(ISERROR(VLOOKUP('9.Journalier'!B43,codeinami,3,FALSE))," ",VLOOKUP('9.Journalier'!B43,codeinami,3,FALSE))</f>
        <v> </v>
      </c>
      <c r="D43" s="27" t="str">
        <f>IF(ISERROR(VLOOKUP('9.Journalier'!B43,codeinami,4,FALSE))," ",VLOOKUP('9.Journalier'!B43,codeinami,4,FALSE))</f>
        <v> </v>
      </c>
      <c r="E43" s="241"/>
      <c r="F43" s="24"/>
      <c r="G43" s="243"/>
      <c r="H43" s="30"/>
      <c r="I43" s="22"/>
      <c r="J43" s="665"/>
      <c r="K43" s="666"/>
      <c r="L43" s="666"/>
      <c r="M43" s="667"/>
    </row>
    <row r="44" spans="1:13" ht="12.75">
      <c r="A44" s="45"/>
      <c r="B44" s="35"/>
      <c r="C44" s="251" t="str">
        <f>IF(ISERROR(VLOOKUP('9.Journalier'!B44,codeinami,3,FALSE))," ",VLOOKUP('9.Journalier'!B44,codeinami,3,FALSE))</f>
        <v> </v>
      </c>
      <c r="D44" s="27" t="str">
        <f>IF(ISERROR(VLOOKUP('9.Journalier'!B44,codeinami,4,FALSE))," ",VLOOKUP('9.Journalier'!B44,codeinami,4,FALSE))</f>
        <v> </v>
      </c>
      <c r="E44" s="241"/>
      <c r="F44" s="24"/>
      <c r="G44" s="243"/>
      <c r="H44" s="30"/>
      <c r="I44" s="22"/>
      <c r="J44" s="665"/>
      <c r="K44" s="666"/>
      <c r="L44" s="666"/>
      <c r="M44" s="667"/>
    </row>
    <row r="45" spans="1:13" ht="12.75">
      <c r="A45" s="45"/>
      <c r="B45" s="35"/>
      <c r="C45" s="251" t="str">
        <f>IF(ISERROR(VLOOKUP('9.Journalier'!B45,codeinami,3,FALSE))," ",VLOOKUP('9.Journalier'!B45,codeinami,3,FALSE))</f>
        <v> </v>
      </c>
      <c r="D45" s="27" t="str">
        <f>IF(ISERROR(VLOOKUP('9.Journalier'!B45,codeinami,4,FALSE))," ",VLOOKUP('9.Journalier'!B45,codeinami,4,FALSE))</f>
        <v> </v>
      </c>
      <c r="E45" s="241"/>
      <c r="F45" s="24"/>
      <c r="G45" s="243"/>
      <c r="H45" s="30"/>
      <c r="I45" s="22"/>
      <c r="J45" s="665"/>
      <c r="K45" s="666"/>
      <c r="L45" s="666"/>
      <c r="M45" s="667"/>
    </row>
    <row r="46" spans="1:13" ht="12.75">
      <c r="A46" s="45"/>
      <c r="B46" s="35"/>
      <c r="C46" s="251" t="str">
        <f>IF(ISERROR(VLOOKUP('9.Journalier'!B46,codeinami,3,FALSE))," ",VLOOKUP('9.Journalier'!B46,codeinami,3,FALSE))</f>
        <v> </v>
      </c>
      <c r="D46" s="27" t="str">
        <f>IF(ISERROR(VLOOKUP('9.Journalier'!B46,codeinami,4,FALSE))," ",VLOOKUP('9.Journalier'!B46,codeinami,4,FALSE))</f>
        <v> </v>
      </c>
      <c r="E46" s="241"/>
      <c r="F46" s="24"/>
      <c r="G46" s="243"/>
      <c r="H46" s="30"/>
      <c r="I46" s="22"/>
      <c r="J46" s="665"/>
      <c r="K46" s="666"/>
      <c r="L46" s="666"/>
      <c r="M46" s="667"/>
    </row>
    <row r="47" spans="1:13" ht="12.75">
      <c r="A47" s="45"/>
      <c r="B47" s="35"/>
      <c r="C47" s="251" t="str">
        <f>IF(ISERROR(VLOOKUP('9.Journalier'!B47,codeinami,3,FALSE))," ",VLOOKUP('9.Journalier'!B47,codeinami,3,FALSE))</f>
        <v> </v>
      </c>
      <c r="D47" s="27" t="str">
        <f>IF(ISERROR(VLOOKUP('9.Journalier'!B47,codeinami,4,FALSE))," ",VLOOKUP('9.Journalier'!B47,codeinami,4,FALSE))</f>
        <v> </v>
      </c>
      <c r="E47" s="241"/>
      <c r="F47" s="24"/>
      <c r="G47" s="243"/>
      <c r="H47" s="30"/>
      <c r="I47" s="22"/>
      <c r="J47" s="665"/>
      <c r="K47" s="666"/>
      <c r="L47" s="666"/>
      <c r="M47" s="667"/>
    </row>
    <row r="48" spans="1:13" ht="12.75">
      <c r="A48" s="45"/>
      <c r="B48" s="35"/>
      <c r="C48" s="251" t="str">
        <f>IF(ISERROR(VLOOKUP('9.Journalier'!B48,codeinami,3,FALSE))," ",VLOOKUP('9.Journalier'!B48,codeinami,3,FALSE))</f>
        <v> </v>
      </c>
      <c r="D48" s="27" t="str">
        <f>IF(ISERROR(VLOOKUP('9.Journalier'!B48,codeinami,4,FALSE))," ",VLOOKUP('9.Journalier'!B48,codeinami,4,FALSE))</f>
        <v> </v>
      </c>
      <c r="E48" s="241"/>
      <c r="F48" s="24"/>
      <c r="G48" s="243"/>
      <c r="H48" s="30"/>
      <c r="I48" s="22"/>
      <c r="J48" s="665"/>
      <c r="K48" s="666"/>
      <c r="L48" s="666"/>
      <c r="M48" s="667"/>
    </row>
    <row r="49" spans="1:13" ht="12.75">
      <c r="A49" s="45"/>
      <c r="B49" s="35"/>
      <c r="C49" s="251" t="str">
        <f>IF(ISERROR(VLOOKUP('9.Journalier'!B49,codeinami,3,FALSE))," ",VLOOKUP('9.Journalier'!B49,codeinami,3,FALSE))</f>
        <v> </v>
      </c>
      <c r="D49" s="27" t="str">
        <f>IF(ISERROR(VLOOKUP('9.Journalier'!B49,codeinami,4,FALSE))," ",VLOOKUP('9.Journalier'!B49,codeinami,4,FALSE))</f>
        <v> </v>
      </c>
      <c r="E49" s="241"/>
      <c r="F49" s="24"/>
      <c r="G49" s="243"/>
      <c r="H49" s="30"/>
      <c r="I49" s="22"/>
      <c r="J49" s="665"/>
      <c r="K49" s="666"/>
      <c r="L49" s="666"/>
      <c r="M49" s="667"/>
    </row>
    <row r="50" spans="1:13" ht="12.75">
      <c r="A50" s="45"/>
      <c r="B50" s="35"/>
      <c r="C50" s="251" t="str">
        <f>IF(ISERROR(VLOOKUP('9.Journalier'!B50,codeinami,3,FALSE))," ",VLOOKUP('9.Journalier'!B50,codeinami,3,FALSE))</f>
        <v> </v>
      </c>
      <c r="D50" s="27" t="str">
        <f>IF(ISERROR(VLOOKUP('9.Journalier'!B50,codeinami,4,FALSE))," ",VLOOKUP('9.Journalier'!B50,codeinami,4,FALSE))</f>
        <v> </v>
      </c>
      <c r="E50" s="241"/>
      <c r="F50" s="24"/>
      <c r="G50" s="243"/>
      <c r="H50" s="30"/>
      <c r="I50" s="22"/>
      <c r="J50" s="665"/>
      <c r="K50" s="666"/>
      <c r="L50" s="666"/>
      <c r="M50" s="667"/>
    </row>
    <row r="51" spans="1:13" ht="12.75">
      <c r="A51" s="45"/>
      <c r="B51" s="35"/>
      <c r="C51" s="251" t="str">
        <f>IF(ISERROR(VLOOKUP('9.Journalier'!B51,codeinami,3,FALSE))," ",VLOOKUP('9.Journalier'!B51,codeinami,3,FALSE))</f>
        <v> </v>
      </c>
      <c r="D51" s="27" t="str">
        <f>IF(ISERROR(VLOOKUP('9.Journalier'!B51,codeinami,4,FALSE))," ",VLOOKUP('9.Journalier'!B51,codeinami,4,FALSE))</f>
        <v> </v>
      </c>
      <c r="E51" s="241"/>
      <c r="F51" s="24"/>
      <c r="G51" s="243"/>
      <c r="H51" s="30"/>
      <c r="I51" s="22"/>
      <c r="J51" s="665"/>
      <c r="K51" s="666"/>
      <c r="L51" s="666"/>
      <c r="M51" s="667"/>
    </row>
    <row r="52" spans="1:13" ht="12.75">
      <c r="A52" s="45"/>
      <c r="B52" s="35"/>
      <c r="C52" s="251" t="str">
        <f>IF(ISERROR(VLOOKUP('9.Journalier'!B52,codeinami,3,FALSE))," ",VLOOKUP('9.Journalier'!B52,codeinami,3,FALSE))</f>
        <v> </v>
      </c>
      <c r="D52" s="27" t="str">
        <f>IF(ISERROR(VLOOKUP('9.Journalier'!B52,codeinami,4,FALSE))," ",VLOOKUP('9.Journalier'!B52,codeinami,4,FALSE))</f>
        <v> </v>
      </c>
      <c r="E52" s="241"/>
      <c r="F52" s="24"/>
      <c r="G52" s="243"/>
      <c r="H52" s="30"/>
      <c r="I52" s="22"/>
      <c r="J52" s="665"/>
      <c r="K52" s="666"/>
      <c r="L52" s="666"/>
      <c r="M52" s="667"/>
    </row>
    <row r="53" spans="1:13" ht="12.75">
      <c r="A53" s="45"/>
      <c r="B53" s="35"/>
      <c r="C53" s="251" t="str">
        <f>IF(ISERROR(VLOOKUP('9.Journalier'!B53,codeinami,3,FALSE))," ",VLOOKUP('9.Journalier'!B53,codeinami,3,FALSE))</f>
        <v> </v>
      </c>
      <c r="D53" s="27" t="str">
        <f>IF(ISERROR(VLOOKUP('9.Journalier'!B53,codeinami,4,FALSE))," ",VLOOKUP('9.Journalier'!B53,codeinami,4,FALSE))</f>
        <v> </v>
      </c>
      <c r="E53" s="241"/>
      <c r="F53" s="24"/>
      <c r="G53" s="243"/>
      <c r="H53" s="30"/>
      <c r="I53" s="22"/>
      <c r="J53" s="665"/>
      <c r="K53" s="666"/>
      <c r="L53" s="666"/>
      <c r="M53" s="667"/>
    </row>
    <row r="54" spans="1:13" ht="12.75">
      <c r="A54" s="45"/>
      <c r="B54" s="35"/>
      <c r="C54" s="251" t="str">
        <f>IF(ISERROR(VLOOKUP('9.Journalier'!B54,codeinami,3,FALSE))," ",VLOOKUP('9.Journalier'!B54,codeinami,3,FALSE))</f>
        <v> </v>
      </c>
      <c r="D54" s="27" t="str">
        <f>IF(ISERROR(VLOOKUP('9.Journalier'!B54,codeinami,4,FALSE))," ",VLOOKUP('9.Journalier'!B54,codeinami,4,FALSE))</f>
        <v> </v>
      </c>
      <c r="E54" s="241"/>
      <c r="F54" s="24"/>
      <c r="G54" s="243"/>
      <c r="H54" s="30"/>
      <c r="I54" s="22"/>
      <c r="J54" s="665"/>
      <c r="K54" s="666"/>
      <c r="L54" s="666"/>
      <c r="M54" s="667"/>
    </row>
    <row r="55" spans="1:13" ht="12.75">
      <c r="A55" s="45"/>
      <c r="B55" s="35"/>
      <c r="C55" s="251" t="str">
        <f>IF(ISERROR(VLOOKUP('9.Journalier'!B55,codeinami,3,FALSE))," ",VLOOKUP('9.Journalier'!B55,codeinami,3,FALSE))</f>
        <v> </v>
      </c>
      <c r="D55" s="27" t="str">
        <f>IF(ISERROR(VLOOKUP('9.Journalier'!B55,codeinami,4,FALSE))," ",VLOOKUP('9.Journalier'!B55,codeinami,4,FALSE))</f>
        <v> </v>
      </c>
      <c r="E55" s="241"/>
      <c r="F55" s="24"/>
      <c r="G55" s="243"/>
      <c r="H55" s="30"/>
      <c r="I55" s="22"/>
      <c r="J55" s="665"/>
      <c r="K55" s="666"/>
      <c r="L55" s="666"/>
      <c r="M55" s="667"/>
    </row>
    <row r="56" spans="1:13" ht="12.75">
      <c r="A56" s="45"/>
      <c r="B56" s="35"/>
      <c r="C56" s="251" t="str">
        <f>IF(ISERROR(VLOOKUP('9.Journalier'!B56,codeinami,3,FALSE))," ",VLOOKUP('9.Journalier'!B56,codeinami,3,FALSE))</f>
        <v> </v>
      </c>
      <c r="D56" s="27" t="str">
        <f>IF(ISERROR(VLOOKUP('9.Journalier'!B56,codeinami,4,FALSE))," ",VLOOKUP('9.Journalier'!B56,codeinami,4,FALSE))</f>
        <v> </v>
      </c>
      <c r="E56" s="241"/>
      <c r="F56" s="24"/>
      <c r="G56" s="243"/>
      <c r="H56" s="30"/>
      <c r="I56" s="22"/>
      <c r="J56" s="665"/>
      <c r="K56" s="666"/>
      <c r="L56" s="666"/>
      <c r="M56" s="667"/>
    </row>
    <row r="57" spans="1:13" ht="12.75">
      <c r="A57" s="45"/>
      <c r="B57" s="35"/>
      <c r="C57" s="251" t="str">
        <f>IF(ISERROR(VLOOKUP('9.Journalier'!B57,codeinami,3,FALSE))," ",VLOOKUP('9.Journalier'!B57,codeinami,3,FALSE))</f>
        <v> </v>
      </c>
      <c r="D57" s="27" t="str">
        <f>IF(ISERROR(VLOOKUP('9.Journalier'!B57,codeinami,4,FALSE))," ",VLOOKUP('9.Journalier'!B57,codeinami,4,FALSE))</f>
        <v> </v>
      </c>
      <c r="E57" s="241"/>
      <c r="F57" s="24"/>
      <c r="G57" s="243"/>
      <c r="H57" s="30"/>
      <c r="I57" s="22"/>
      <c r="J57" s="665"/>
      <c r="K57" s="666"/>
      <c r="L57" s="666"/>
      <c r="M57" s="667"/>
    </row>
    <row r="58" spans="1:13" ht="12.75">
      <c r="A58" s="45"/>
      <c r="B58" s="35"/>
      <c r="C58" s="251" t="str">
        <f>IF(ISERROR(VLOOKUP('9.Journalier'!B58,codeinami,3,FALSE))," ",VLOOKUP('9.Journalier'!B58,codeinami,3,FALSE))</f>
        <v> </v>
      </c>
      <c r="D58" s="27" t="str">
        <f>IF(ISERROR(VLOOKUP('9.Journalier'!B58,codeinami,4,FALSE))," ",VLOOKUP('9.Journalier'!B58,codeinami,4,FALSE))</f>
        <v> </v>
      </c>
      <c r="E58" s="241"/>
      <c r="F58" s="24"/>
      <c r="G58" s="243"/>
      <c r="H58" s="30"/>
      <c r="I58" s="22"/>
      <c r="J58" s="665"/>
      <c r="K58" s="666"/>
      <c r="L58" s="666"/>
      <c r="M58" s="667"/>
    </row>
    <row r="59" spans="1:13" ht="12.75">
      <c r="A59" s="45"/>
      <c r="B59" s="35"/>
      <c r="C59" s="251" t="str">
        <f>IF(ISERROR(VLOOKUP('9.Journalier'!B59,codeinami,3,FALSE))," ",VLOOKUP('9.Journalier'!B59,codeinami,3,FALSE))</f>
        <v> </v>
      </c>
      <c r="D59" s="27" t="str">
        <f>IF(ISERROR(VLOOKUP('9.Journalier'!B59,codeinami,4,FALSE))," ",VLOOKUP('9.Journalier'!B59,codeinami,4,FALSE))</f>
        <v> </v>
      </c>
      <c r="E59" s="241"/>
      <c r="F59" s="24"/>
      <c r="G59" s="243"/>
      <c r="H59" s="30"/>
      <c r="I59" s="22"/>
      <c r="J59" s="665"/>
      <c r="K59" s="666"/>
      <c r="L59" s="666"/>
      <c r="M59" s="667"/>
    </row>
    <row r="60" spans="1:13" ht="12.75">
      <c r="A60" s="45"/>
      <c r="B60" s="35"/>
      <c r="C60" s="251" t="str">
        <f>IF(ISERROR(VLOOKUP('9.Journalier'!B60,codeinami,3,FALSE))," ",VLOOKUP('9.Journalier'!B60,codeinami,3,FALSE))</f>
        <v> </v>
      </c>
      <c r="D60" s="27" t="str">
        <f>IF(ISERROR(VLOOKUP('9.Journalier'!B60,codeinami,4,FALSE))," ",VLOOKUP('9.Journalier'!B60,codeinami,4,FALSE))</f>
        <v> </v>
      </c>
      <c r="E60" s="241"/>
      <c r="F60" s="24"/>
      <c r="G60" s="243"/>
      <c r="H60" s="30"/>
      <c r="I60" s="22"/>
      <c r="J60" s="665"/>
      <c r="K60" s="666"/>
      <c r="L60" s="666"/>
      <c r="M60" s="667"/>
    </row>
    <row r="61" spans="1:13" ht="12.75">
      <c r="A61" s="45"/>
      <c r="B61" s="35"/>
      <c r="C61" s="251" t="str">
        <f>IF(ISERROR(VLOOKUP('9.Journalier'!B61,codeinami,3,FALSE))," ",VLOOKUP('9.Journalier'!B61,codeinami,3,FALSE))</f>
        <v> </v>
      </c>
      <c r="D61" s="27" t="str">
        <f>IF(ISERROR(VLOOKUP('9.Journalier'!B61,codeinami,4,FALSE))," ",VLOOKUP('9.Journalier'!B61,codeinami,4,FALSE))</f>
        <v> </v>
      </c>
      <c r="E61" s="241"/>
      <c r="F61" s="24"/>
      <c r="G61" s="243"/>
      <c r="H61" s="30"/>
      <c r="I61" s="22"/>
      <c r="J61" s="665"/>
      <c r="K61" s="666"/>
      <c r="L61" s="666"/>
      <c r="M61" s="667"/>
    </row>
    <row r="62" spans="1:13" ht="12.75">
      <c r="A62" s="45"/>
      <c r="B62" s="35"/>
      <c r="C62" s="251" t="str">
        <f>IF(ISERROR(VLOOKUP('9.Journalier'!B62,codeinami,3,FALSE))," ",VLOOKUP('9.Journalier'!B62,codeinami,3,FALSE))</f>
        <v> </v>
      </c>
      <c r="D62" s="27" t="str">
        <f>IF(ISERROR(VLOOKUP('9.Journalier'!B62,codeinami,4,FALSE))," ",VLOOKUP('9.Journalier'!B62,codeinami,4,FALSE))</f>
        <v> </v>
      </c>
      <c r="E62" s="241"/>
      <c r="F62" s="24"/>
      <c r="G62" s="243"/>
      <c r="H62" s="30"/>
      <c r="I62" s="22"/>
      <c r="J62" s="665"/>
      <c r="K62" s="666"/>
      <c r="L62" s="666"/>
      <c r="M62" s="667"/>
    </row>
    <row r="63" spans="1:13" ht="12.75">
      <c r="A63" s="45"/>
      <c r="B63" s="35"/>
      <c r="C63" s="251" t="str">
        <f>IF(ISERROR(VLOOKUP('9.Journalier'!B63,codeinami,3,FALSE))," ",VLOOKUP('9.Journalier'!B63,codeinami,3,FALSE))</f>
        <v> </v>
      </c>
      <c r="D63" s="27" t="str">
        <f>IF(ISERROR(VLOOKUP('9.Journalier'!B63,codeinami,4,FALSE))," ",VLOOKUP('9.Journalier'!B63,codeinami,4,FALSE))</f>
        <v> </v>
      </c>
      <c r="E63" s="241"/>
      <c r="F63" s="24"/>
      <c r="G63" s="243"/>
      <c r="H63" s="30"/>
      <c r="I63" s="22"/>
      <c r="J63" s="665"/>
      <c r="K63" s="666"/>
      <c r="L63" s="666"/>
      <c r="M63" s="667"/>
    </row>
    <row r="64" spans="1:13" ht="12.75">
      <c r="A64" s="45"/>
      <c r="B64" s="35"/>
      <c r="C64" s="251" t="str">
        <f>IF(ISERROR(VLOOKUP('9.Journalier'!B64,codeinami,3,FALSE))," ",VLOOKUP('9.Journalier'!B64,codeinami,3,FALSE))</f>
        <v> </v>
      </c>
      <c r="D64" s="27" t="str">
        <f>IF(ISERROR(VLOOKUP('9.Journalier'!B64,codeinami,4,FALSE))," ",VLOOKUP('9.Journalier'!B64,codeinami,4,FALSE))</f>
        <v> </v>
      </c>
      <c r="E64" s="241"/>
      <c r="F64" s="24"/>
      <c r="G64" s="243"/>
      <c r="H64" s="30"/>
      <c r="I64" s="22"/>
      <c r="J64" s="665"/>
      <c r="K64" s="666"/>
      <c r="L64" s="666"/>
      <c r="M64" s="667"/>
    </row>
    <row r="65" spans="1:13" ht="12.75">
      <c r="A65" s="45"/>
      <c r="B65" s="35"/>
      <c r="C65" s="251" t="str">
        <f>IF(ISERROR(VLOOKUP('9.Journalier'!B65,codeinami,3,FALSE))," ",VLOOKUP('9.Journalier'!B65,codeinami,3,FALSE))</f>
        <v> </v>
      </c>
      <c r="D65" s="27" t="str">
        <f>IF(ISERROR(VLOOKUP('9.Journalier'!B65,codeinami,4,FALSE))," ",VLOOKUP('9.Journalier'!B65,codeinami,4,FALSE))</f>
        <v> </v>
      </c>
      <c r="E65" s="241"/>
      <c r="F65" s="24"/>
      <c r="G65" s="243"/>
      <c r="H65" s="30"/>
      <c r="I65" s="22"/>
      <c r="J65" s="665"/>
      <c r="K65" s="666"/>
      <c r="L65" s="666"/>
      <c r="M65" s="667"/>
    </row>
    <row r="66" spans="1:13" ht="12.75">
      <c r="A66" s="45"/>
      <c r="B66" s="35"/>
      <c r="C66" s="251" t="str">
        <f>IF(ISERROR(VLOOKUP('9.Journalier'!B66,codeinami,3,FALSE))," ",VLOOKUP('9.Journalier'!B66,codeinami,3,FALSE))</f>
        <v> </v>
      </c>
      <c r="D66" s="27" t="str">
        <f>IF(ISERROR(VLOOKUP('9.Journalier'!B66,codeinami,4,FALSE))," ",VLOOKUP('9.Journalier'!B66,codeinami,4,FALSE))</f>
        <v> </v>
      </c>
      <c r="E66" s="241"/>
      <c r="F66" s="24"/>
      <c r="G66" s="243"/>
      <c r="H66" s="30"/>
      <c r="I66" s="22"/>
      <c r="J66" s="665"/>
      <c r="K66" s="666"/>
      <c r="L66" s="666"/>
      <c r="M66" s="667"/>
    </row>
    <row r="67" spans="1:13" ht="12.75">
      <c r="A67" s="45"/>
      <c r="B67" s="35"/>
      <c r="C67" s="251" t="str">
        <f>IF(ISERROR(VLOOKUP('9.Journalier'!B67,codeinami,3,FALSE))," ",VLOOKUP('9.Journalier'!B67,codeinami,3,FALSE))</f>
        <v> </v>
      </c>
      <c r="D67" s="27" t="str">
        <f>IF(ISERROR(VLOOKUP('9.Journalier'!B67,codeinami,4,FALSE))," ",VLOOKUP('9.Journalier'!B67,codeinami,4,FALSE))</f>
        <v> </v>
      </c>
      <c r="E67" s="241"/>
      <c r="F67" s="24"/>
      <c r="G67" s="243"/>
      <c r="H67" s="30"/>
      <c r="I67" s="22"/>
      <c r="J67" s="665"/>
      <c r="K67" s="666"/>
      <c r="L67" s="666"/>
      <c r="M67" s="667"/>
    </row>
    <row r="68" spans="1:13" ht="12.75">
      <c r="A68" s="45"/>
      <c r="B68" s="35"/>
      <c r="C68" s="251" t="str">
        <f>IF(ISERROR(VLOOKUP('9.Journalier'!B68,codeinami,3,FALSE))," ",VLOOKUP('9.Journalier'!B68,codeinami,3,FALSE))</f>
        <v> </v>
      </c>
      <c r="D68" s="27" t="str">
        <f>IF(ISERROR(VLOOKUP('9.Journalier'!B68,codeinami,4,FALSE))," ",VLOOKUP('9.Journalier'!B68,codeinami,4,FALSE))</f>
        <v> </v>
      </c>
      <c r="E68" s="241"/>
      <c r="F68" s="24"/>
      <c r="G68" s="243"/>
      <c r="H68" s="30"/>
      <c r="I68" s="22"/>
      <c r="J68" s="665"/>
      <c r="K68" s="666"/>
      <c r="L68" s="666"/>
      <c r="M68" s="667"/>
    </row>
    <row r="69" spans="1:13" ht="12.75">
      <c r="A69" s="45"/>
      <c r="B69" s="35"/>
      <c r="C69" s="251" t="str">
        <f>IF(ISERROR(VLOOKUP('9.Journalier'!B69,codeinami,3,FALSE))," ",VLOOKUP('9.Journalier'!B69,codeinami,3,FALSE))</f>
        <v> </v>
      </c>
      <c r="D69" s="27" t="str">
        <f>IF(ISERROR(VLOOKUP('9.Journalier'!B69,codeinami,4,FALSE))," ",VLOOKUP('9.Journalier'!B69,codeinami,4,FALSE))</f>
        <v> </v>
      </c>
      <c r="E69" s="241"/>
      <c r="F69" s="24"/>
      <c r="G69" s="243"/>
      <c r="H69" s="30"/>
      <c r="I69" s="22"/>
      <c r="J69" s="665"/>
      <c r="K69" s="666"/>
      <c r="L69" s="666"/>
      <c r="M69" s="667"/>
    </row>
    <row r="70" spans="1:13" ht="12.75">
      <c r="A70" s="45"/>
      <c r="B70" s="35"/>
      <c r="C70" s="251" t="str">
        <f>IF(ISERROR(VLOOKUP('9.Journalier'!B70,codeinami,3,FALSE))," ",VLOOKUP('9.Journalier'!B70,codeinami,3,FALSE))</f>
        <v> </v>
      </c>
      <c r="D70" s="27" t="str">
        <f>IF(ISERROR(VLOOKUP('9.Journalier'!B70,codeinami,4,FALSE))," ",VLOOKUP('9.Journalier'!B70,codeinami,4,FALSE))</f>
        <v> </v>
      </c>
      <c r="E70" s="241"/>
      <c r="F70" s="24"/>
      <c r="G70" s="243"/>
      <c r="H70" s="30"/>
      <c r="I70" s="22"/>
      <c r="J70" s="665"/>
      <c r="K70" s="666"/>
      <c r="L70" s="666"/>
      <c r="M70" s="667"/>
    </row>
    <row r="71" spans="1:13" ht="12.75">
      <c r="A71" s="45"/>
      <c r="B71" s="35"/>
      <c r="C71" s="251" t="str">
        <f>IF(ISERROR(VLOOKUP('9.Journalier'!B71,codeinami,3,FALSE))," ",VLOOKUP('9.Journalier'!B71,codeinami,3,FALSE))</f>
        <v> </v>
      </c>
      <c r="D71" s="27" t="str">
        <f>IF(ISERROR(VLOOKUP('9.Journalier'!B71,codeinami,4,FALSE))," ",VLOOKUP('9.Journalier'!B71,codeinami,4,FALSE))</f>
        <v> </v>
      </c>
      <c r="E71" s="241"/>
      <c r="F71" s="24"/>
      <c r="G71" s="243"/>
      <c r="H71" s="30"/>
      <c r="I71" s="22"/>
      <c r="J71" s="665"/>
      <c r="K71" s="666"/>
      <c r="L71" s="666"/>
      <c r="M71" s="667"/>
    </row>
    <row r="72" spans="1:13" ht="12.75">
      <c r="A72" s="45"/>
      <c r="B72" s="35"/>
      <c r="C72" s="251" t="str">
        <f>IF(ISERROR(VLOOKUP('9.Journalier'!B72,codeinami,3,FALSE))," ",VLOOKUP('9.Journalier'!B72,codeinami,3,FALSE))</f>
        <v> </v>
      </c>
      <c r="D72" s="27" t="str">
        <f>IF(ISERROR(VLOOKUP('9.Journalier'!B72,codeinami,4,FALSE))," ",VLOOKUP('9.Journalier'!B72,codeinami,4,FALSE))</f>
        <v> </v>
      </c>
      <c r="E72" s="241"/>
      <c r="F72" s="24"/>
      <c r="G72" s="243"/>
      <c r="H72" s="30"/>
      <c r="I72" s="22"/>
      <c r="J72" s="665"/>
      <c r="K72" s="666"/>
      <c r="L72" s="666"/>
      <c r="M72" s="667"/>
    </row>
    <row r="73" spans="1:13" ht="12.75">
      <c r="A73" s="45"/>
      <c r="B73" s="35"/>
      <c r="C73" s="251" t="str">
        <f>IF(ISERROR(VLOOKUP('9.Journalier'!B73,codeinami,3,FALSE))," ",VLOOKUP('9.Journalier'!B73,codeinami,3,FALSE))</f>
        <v> </v>
      </c>
      <c r="D73" s="27" t="str">
        <f>IF(ISERROR(VLOOKUP('9.Journalier'!B73,codeinami,4,FALSE))," ",VLOOKUP('9.Journalier'!B73,codeinami,4,FALSE))</f>
        <v> </v>
      </c>
      <c r="E73" s="241"/>
      <c r="F73" s="24"/>
      <c r="G73" s="243"/>
      <c r="H73" s="30"/>
      <c r="I73" s="22"/>
      <c r="J73" s="665"/>
      <c r="K73" s="666"/>
      <c r="L73" s="666"/>
      <c r="M73" s="667"/>
    </row>
    <row r="74" spans="1:13" ht="12.75">
      <c r="A74" s="45"/>
      <c r="B74" s="35"/>
      <c r="C74" s="251" t="str">
        <f>IF(ISERROR(VLOOKUP('9.Journalier'!B74,codeinami,3,FALSE))," ",VLOOKUP('9.Journalier'!B74,codeinami,3,FALSE))</f>
        <v> </v>
      </c>
      <c r="D74" s="27" t="str">
        <f>IF(ISERROR(VLOOKUP('9.Journalier'!B74,codeinami,4,FALSE))," ",VLOOKUP('9.Journalier'!B74,codeinami,4,FALSE))</f>
        <v> </v>
      </c>
      <c r="E74" s="241"/>
      <c r="F74" s="24"/>
      <c r="G74" s="243"/>
      <c r="H74" s="30"/>
      <c r="I74" s="22"/>
      <c r="J74" s="665"/>
      <c r="K74" s="666"/>
      <c r="L74" s="666"/>
      <c r="M74" s="667"/>
    </row>
    <row r="75" spans="1:13" ht="12.75">
      <c r="A75" s="45"/>
      <c r="B75" s="35"/>
      <c r="C75" s="251" t="str">
        <f>IF(ISERROR(VLOOKUP('9.Journalier'!B75,codeinami,3,FALSE))," ",VLOOKUP('9.Journalier'!B75,codeinami,3,FALSE))</f>
        <v> </v>
      </c>
      <c r="D75" s="27" t="str">
        <f>IF(ISERROR(VLOOKUP('9.Journalier'!B75,codeinami,4,FALSE))," ",VLOOKUP('9.Journalier'!B75,codeinami,4,FALSE))</f>
        <v> </v>
      </c>
      <c r="E75" s="241"/>
      <c r="F75" s="24"/>
      <c r="G75" s="243"/>
      <c r="H75" s="30"/>
      <c r="I75" s="22"/>
      <c r="J75" s="665"/>
      <c r="K75" s="666"/>
      <c r="L75" s="666"/>
      <c r="M75" s="667"/>
    </row>
    <row r="76" spans="1:13" ht="12.75">
      <c r="A76" s="45"/>
      <c r="B76" s="35"/>
      <c r="C76" s="251" t="str">
        <f>IF(ISERROR(VLOOKUP('9.Journalier'!B76,codeinami,3,FALSE))," ",VLOOKUP('9.Journalier'!B76,codeinami,3,FALSE))</f>
        <v> </v>
      </c>
      <c r="D76" s="27" t="str">
        <f>IF(ISERROR(VLOOKUP('9.Journalier'!B76,codeinami,4,FALSE))," ",VLOOKUP('9.Journalier'!B76,codeinami,4,FALSE))</f>
        <v> </v>
      </c>
      <c r="E76" s="241"/>
      <c r="F76" s="24"/>
      <c r="G76" s="243"/>
      <c r="H76" s="30"/>
      <c r="I76" s="22"/>
      <c r="J76" s="665"/>
      <c r="K76" s="666"/>
      <c r="L76" s="666"/>
      <c r="M76" s="667"/>
    </row>
    <row r="77" spans="1:13" ht="12.75">
      <c r="A77" s="45"/>
      <c r="B77" s="35"/>
      <c r="C77" s="251" t="str">
        <f>IF(ISERROR(VLOOKUP('9.Journalier'!B77,codeinami,3,FALSE))," ",VLOOKUP('9.Journalier'!B77,codeinami,3,FALSE))</f>
        <v> </v>
      </c>
      <c r="D77" s="27" t="str">
        <f>IF(ISERROR(VLOOKUP('9.Journalier'!B77,codeinami,4,FALSE))," ",VLOOKUP('9.Journalier'!B77,codeinami,4,FALSE))</f>
        <v> </v>
      </c>
      <c r="E77" s="241"/>
      <c r="F77" s="24"/>
      <c r="G77" s="243"/>
      <c r="H77" s="30"/>
      <c r="I77" s="22"/>
      <c r="J77" s="665"/>
      <c r="K77" s="666"/>
      <c r="L77" s="666"/>
      <c r="M77" s="667"/>
    </row>
    <row r="78" spans="1:13" ht="12.75">
      <c r="A78" s="45"/>
      <c r="B78" s="35"/>
      <c r="C78" s="251" t="str">
        <f>IF(ISERROR(VLOOKUP('9.Journalier'!B78,codeinami,3,FALSE))," ",VLOOKUP('9.Journalier'!B78,codeinami,3,FALSE))</f>
        <v> </v>
      </c>
      <c r="D78" s="27" t="str">
        <f>IF(ISERROR(VLOOKUP('9.Journalier'!B78,codeinami,4,FALSE))," ",VLOOKUP('9.Journalier'!B78,codeinami,4,FALSE))</f>
        <v> </v>
      </c>
      <c r="E78" s="241"/>
      <c r="F78" s="24"/>
      <c r="G78" s="243"/>
      <c r="H78" s="30"/>
      <c r="I78" s="22"/>
      <c r="J78" s="665"/>
      <c r="K78" s="666"/>
      <c r="L78" s="666"/>
      <c r="M78" s="667"/>
    </row>
    <row r="79" spans="1:13" ht="12.75">
      <c r="A79" s="45"/>
      <c r="B79" s="35"/>
      <c r="C79" s="251" t="str">
        <f>IF(ISERROR(VLOOKUP('9.Journalier'!B79,codeinami,3,FALSE))," ",VLOOKUP('9.Journalier'!B79,codeinami,3,FALSE))</f>
        <v> </v>
      </c>
      <c r="D79" s="27" t="str">
        <f>IF(ISERROR(VLOOKUP('9.Journalier'!B79,codeinami,4,FALSE))," ",VLOOKUP('9.Journalier'!B79,codeinami,4,FALSE))</f>
        <v> </v>
      </c>
      <c r="E79" s="241"/>
      <c r="F79" s="24"/>
      <c r="G79" s="243"/>
      <c r="H79" s="30"/>
      <c r="I79" s="22"/>
      <c r="J79" s="665"/>
      <c r="K79" s="666"/>
      <c r="L79" s="666"/>
      <c r="M79" s="667"/>
    </row>
    <row r="80" spans="1:13" ht="12.75">
      <c r="A80" s="45"/>
      <c r="B80" s="35"/>
      <c r="C80" s="251" t="str">
        <f>IF(ISERROR(VLOOKUP('9.Journalier'!B80,codeinami,3,FALSE))," ",VLOOKUP('9.Journalier'!B80,codeinami,3,FALSE))</f>
        <v> </v>
      </c>
      <c r="D80" s="27" t="str">
        <f>IF(ISERROR(VLOOKUP('9.Journalier'!B80,codeinami,4,FALSE))," ",VLOOKUP('9.Journalier'!B80,codeinami,4,FALSE))</f>
        <v> </v>
      </c>
      <c r="E80" s="241"/>
      <c r="F80" s="24"/>
      <c r="G80" s="243"/>
      <c r="H80" s="30"/>
      <c r="I80" s="22"/>
      <c r="J80" s="665"/>
      <c r="K80" s="666"/>
      <c r="L80" s="666"/>
      <c r="M80" s="667"/>
    </row>
    <row r="81" spans="1:13" ht="12.75">
      <c r="A81" s="45"/>
      <c r="B81" s="35"/>
      <c r="C81" s="251" t="str">
        <f>IF(ISERROR(VLOOKUP('9.Journalier'!B81,codeinami,3,FALSE))," ",VLOOKUP('9.Journalier'!B81,codeinami,3,FALSE))</f>
        <v> </v>
      </c>
      <c r="D81" s="27" t="str">
        <f>IF(ISERROR(VLOOKUP('9.Journalier'!B81,codeinami,4,FALSE))," ",VLOOKUP('9.Journalier'!B81,codeinami,4,FALSE))</f>
        <v> </v>
      </c>
      <c r="E81" s="241"/>
      <c r="F81" s="24"/>
      <c r="G81" s="243"/>
      <c r="H81" s="30"/>
      <c r="I81" s="22"/>
      <c r="J81" s="665"/>
      <c r="K81" s="666"/>
      <c r="L81" s="666"/>
      <c r="M81" s="667"/>
    </row>
    <row r="82" spans="1:13" ht="12.75">
      <c r="A82" s="45"/>
      <c r="B82" s="35"/>
      <c r="C82" s="251" t="str">
        <f>IF(ISERROR(VLOOKUP('9.Journalier'!B82,codeinami,3,FALSE))," ",VLOOKUP('9.Journalier'!B82,codeinami,3,FALSE))</f>
        <v> </v>
      </c>
      <c r="D82" s="27" t="str">
        <f>IF(ISERROR(VLOOKUP('9.Journalier'!B82,codeinami,4,FALSE))," ",VLOOKUP('9.Journalier'!B82,codeinami,4,FALSE))</f>
        <v> </v>
      </c>
      <c r="E82" s="241"/>
      <c r="F82" s="24"/>
      <c r="G82" s="243"/>
      <c r="H82" s="30"/>
      <c r="I82" s="22"/>
      <c r="J82" s="665"/>
      <c r="K82" s="666"/>
      <c r="L82" s="666"/>
      <c r="M82" s="667"/>
    </row>
    <row r="83" spans="1:13" ht="12.75">
      <c r="A83" s="45"/>
      <c r="B83" s="35"/>
      <c r="C83" s="251" t="str">
        <f>IF(ISERROR(VLOOKUP('9.Journalier'!B83,codeinami,3,FALSE))," ",VLOOKUP('9.Journalier'!B83,codeinami,3,FALSE))</f>
        <v> </v>
      </c>
      <c r="D83" s="27" t="str">
        <f>IF(ISERROR(VLOOKUP('9.Journalier'!B83,codeinami,4,FALSE))," ",VLOOKUP('9.Journalier'!B83,codeinami,4,FALSE))</f>
        <v> </v>
      </c>
      <c r="E83" s="241"/>
      <c r="F83" s="24"/>
      <c r="G83" s="243"/>
      <c r="H83" s="30"/>
      <c r="I83" s="22"/>
      <c r="J83" s="665"/>
      <c r="K83" s="666"/>
      <c r="L83" s="666"/>
      <c r="M83" s="667"/>
    </row>
    <row r="84" spans="1:13" ht="12.75">
      <c r="A84" s="45"/>
      <c r="B84" s="35"/>
      <c r="C84" s="251" t="str">
        <f>IF(ISERROR(VLOOKUP('9.Journalier'!B84,codeinami,3,FALSE))," ",VLOOKUP('9.Journalier'!B84,codeinami,3,FALSE))</f>
        <v> </v>
      </c>
      <c r="D84" s="27" t="str">
        <f>IF(ISERROR(VLOOKUP('9.Journalier'!B84,codeinami,4,FALSE))," ",VLOOKUP('9.Journalier'!B84,codeinami,4,FALSE))</f>
        <v> </v>
      </c>
      <c r="E84" s="241"/>
      <c r="F84" s="24"/>
      <c r="G84" s="243"/>
      <c r="H84" s="30"/>
      <c r="I84" s="22"/>
      <c r="J84" s="665"/>
      <c r="K84" s="666"/>
      <c r="L84" s="666"/>
      <c r="M84" s="667"/>
    </row>
    <row r="85" spans="1:13" ht="12.75">
      <c r="A85" s="45"/>
      <c r="B85" s="35"/>
      <c r="C85" s="251" t="str">
        <f>IF(ISERROR(VLOOKUP('9.Journalier'!B85,codeinami,3,FALSE))," ",VLOOKUP('9.Journalier'!B85,codeinami,3,FALSE))</f>
        <v> </v>
      </c>
      <c r="D85" s="27" t="str">
        <f>IF(ISERROR(VLOOKUP('9.Journalier'!B85,codeinami,4,FALSE))," ",VLOOKUP('9.Journalier'!B85,codeinami,4,FALSE))</f>
        <v> </v>
      </c>
      <c r="E85" s="241"/>
      <c r="F85" s="24"/>
      <c r="G85" s="243"/>
      <c r="H85" s="30"/>
      <c r="I85" s="22"/>
      <c r="J85" s="665"/>
      <c r="K85" s="666"/>
      <c r="L85" s="666"/>
      <c r="M85" s="667"/>
    </row>
    <row r="86" spans="1:13" ht="12.75">
      <c r="A86" s="45"/>
      <c r="B86" s="35"/>
      <c r="C86" s="251" t="str">
        <f>IF(ISERROR(VLOOKUP('9.Journalier'!B86,codeinami,3,FALSE))," ",VLOOKUP('9.Journalier'!B86,codeinami,3,FALSE))</f>
        <v> </v>
      </c>
      <c r="D86" s="27" t="str">
        <f>IF(ISERROR(VLOOKUP('9.Journalier'!B86,codeinami,4,FALSE))," ",VLOOKUP('9.Journalier'!B86,codeinami,4,FALSE))</f>
        <v> </v>
      </c>
      <c r="E86" s="241"/>
      <c r="F86" s="24"/>
      <c r="G86" s="243"/>
      <c r="H86" s="30"/>
      <c r="I86" s="22"/>
      <c r="J86" s="665"/>
      <c r="K86" s="666"/>
      <c r="L86" s="666"/>
      <c r="M86" s="667"/>
    </row>
    <row r="87" spans="1:13" ht="12.75">
      <c r="A87" s="45"/>
      <c r="B87" s="35"/>
      <c r="C87" s="251" t="str">
        <f>IF(ISERROR(VLOOKUP('9.Journalier'!B87,codeinami,3,FALSE))," ",VLOOKUP('9.Journalier'!B87,codeinami,3,FALSE))</f>
        <v> </v>
      </c>
      <c r="D87" s="27" t="str">
        <f>IF(ISERROR(VLOOKUP('9.Journalier'!B87,codeinami,4,FALSE))," ",VLOOKUP('9.Journalier'!B87,codeinami,4,FALSE))</f>
        <v> </v>
      </c>
      <c r="E87" s="241"/>
      <c r="F87" s="24"/>
      <c r="G87" s="243"/>
      <c r="H87" s="30"/>
      <c r="I87" s="22"/>
      <c r="J87" s="665"/>
      <c r="K87" s="666"/>
      <c r="L87" s="666"/>
      <c r="M87" s="667"/>
    </row>
    <row r="88" spans="1:13" ht="12.75">
      <c r="A88" s="45"/>
      <c r="B88" s="35"/>
      <c r="C88" s="251" t="str">
        <f>IF(ISERROR(VLOOKUP('9.Journalier'!B88,codeinami,3,FALSE))," ",VLOOKUP('9.Journalier'!B88,codeinami,3,FALSE))</f>
        <v> </v>
      </c>
      <c r="D88" s="27" t="str">
        <f>IF(ISERROR(VLOOKUP('9.Journalier'!B88,codeinami,4,FALSE))," ",VLOOKUP('9.Journalier'!B88,codeinami,4,FALSE))</f>
        <v> </v>
      </c>
      <c r="E88" s="241"/>
      <c r="F88" s="24"/>
      <c r="G88" s="243"/>
      <c r="H88" s="30"/>
      <c r="I88" s="22"/>
      <c r="J88" s="665"/>
      <c r="K88" s="666"/>
      <c r="L88" s="666"/>
      <c r="M88" s="667"/>
    </row>
    <row r="89" spans="1:13" ht="12.75">
      <c r="A89" s="45"/>
      <c r="B89" s="35"/>
      <c r="C89" s="251" t="str">
        <f>IF(ISERROR(VLOOKUP('9.Journalier'!B89,codeinami,3,FALSE))," ",VLOOKUP('9.Journalier'!B89,codeinami,3,FALSE))</f>
        <v> </v>
      </c>
      <c r="D89" s="27" t="str">
        <f>IF(ISERROR(VLOOKUP('9.Journalier'!B89,codeinami,4,FALSE))," ",VLOOKUP('9.Journalier'!B89,codeinami,4,FALSE))</f>
        <v> </v>
      </c>
      <c r="E89" s="241"/>
      <c r="F89" s="24"/>
      <c r="G89" s="243"/>
      <c r="H89" s="30"/>
      <c r="I89" s="22"/>
      <c r="J89" s="665"/>
      <c r="K89" s="666"/>
      <c r="L89" s="666"/>
      <c r="M89" s="667"/>
    </row>
    <row r="90" spans="1:13" ht="12.75">
      <c r="A90" s="45"/>
      <c r="B90" s="35"/>
      <c r="C90" s="251" t="str">
        <f>IF(ISERROR(VLOOKUP('9.Journalier'!B90,codeinami,3,FALSE))," ",VLOOKUP('9.Journalier'!B90,codeinami,3,FALSE))</f>
        <v> </v>
      </c>
      <c r="D90" s="27" t="str">
        <f>IF(ISERROR(VLOOKUP('9.Journalier'!B90,codeinami,4,FALSE))," ",VLOOKUP('9.Journalier'!B90,codeinami,4,FALSE))</f>
        <v> </v>
      </c>
      <c r="E90" s="241"/>
      <c r="F90" s="24"/>
      <c r="G90" s="243"/>
      <c r="H90" s="30"/>
      <c r="I90" s="22"/>
      <c r="J90" s="665"/>
      <c r="K90" s="666"/>
      <c r="L90" s="666"/>
      <c r="M90" s="667"/>
    </row>
    <row r="91" spans="1:13" ht="12.75">
      <c r="A91" s="45"/>
      <c r="B91" s="35"/>
      <c r="C91" s="251" t="str">
        <f>IF(ISERROR(VLOOKUP('9.Journalier'!B91,codeinami,3,FALSE))," ",VLOOKUP('9.Journalier'!B91,codeinami,3,FALSE))</f>
        <v> </v>
      </c>
      <c r="D91" s="27" t="str">
        <f>IF(ISERROR(VLOOKUP('9.Journalier'!B91,codeinami,4,FALSE))," ",VLOOKUP('9.Journalier'!B91,codeinami,4,FALSE))</f>
        <v> </v>
      </c>
      <c r="E91" s="241"/>
      <c r="F91" s="24"/>
      <c r="G91" s="243"/>
      <c r="H91" s="30"/>
      <c r="I91" s="22"/>
      <c r="J91" s="665"/>
      <c r="K91" s="666"/>
      <c r="L91" s="666"/>
      <c r="M91" s="667"/>
    </row>
    <row r="92" spans="1:13" ht="12.75">
      <c r="A92" s="45"/>
      <c r="B92" s="35"/>
      <c r="C92" s="251" t="str">
        <f>IF(ISERROR(VLOOKUP('9.Journalier'!B92,codeinami,3,FALSE))," ",VLOOKUP('9.Journalier'!B92,codeinami,3,FALSE))</f>
        <v> </v>
      </c>
      <c r="D92" s="27" t="str">
        <f>IF(ISERROR(VLOOKUP('9.Journalier'!B92,codeinami,4,FALSE))," ",VLOOKUP('9.Journalier'!B92,codeinami,4,FALSE))</f>
        <v> </v>
      </c>
      <c r="E92" s="241"/>
      <c r="F92" s="24"/>
      <c r="G92" s="243"/>
      <c r="H92" s="30"/>
      <c r="I92" s="22"/>
      <c r="J92" s="665"/>
      <c r="K92" s="666"/>
      <c r="L92" s="666"/>
      <c r="M92" s="667"/>
    </row>
    <row r="93" spans="1:13" ht="12.75">
      <c r="A93" s="45"/>
      <c r="B93" s="35"/>
      <c r="C93" s="251" t="str">
        <f>IF(ISERROR(VLOOKUP('9.Journalier'!B93,codeinami,3,FALSE))," ",VLOOKUP('9.Journalier'!B93,codeinami,3,FALSE))</f>
        <v> </v>
      </c>
      <c r="D93" s="27" t="str">
        <f>IF(ISERROR(VLOOKUP('9.Journalier'!B93,codeinami,4,FALSE))," ",VLOOKUP('9.Journalier'!B93,codeinami,4,FALSE))</f>
        <v> </v>
      </c>
      <c r="E93" s="241"/>
      <c r="F93" s="24"/>
      <c r="G93" s="243"/>
      <c r="H93" s="30"/>
      <c r="I93" s="22"/>
      <c r="J93" s="665"/>
      <c r="K93" s="666"/>
      <c r="L93" s="666"/>
      <c r="M93" s="667"/>
    </row>
    <row r="94" spans="1:13" ht="12.75">
      <c r="A94" s="45"/>
      <c r="B94" s="35"/>
      <c r="C94" s="251" t="str">
        <f>IF(ISERROR(VLOOKUP('9.Journalier'!B94,codeinami,3,FALSE))," ",VLOOKUP('9.Journalier'!B94,codeinami,3,FALSE))</f>
        <v> </v>
      </c>
      <c r="D94" s="27" t="str">
        <f>IF(ISERROR(VLOOKUP('9.Journalier'!B94,codeinami,4,FALSE))," ",VLOOKUP('9.Journalier'!B94,codeinami,4,FALSE))</f>
        <v> </v>
      </c>
      <c r="E94" s="241"/>
      <c r="F94" s="24"/>
      <c r="G94" s="243"/>
      <c r="H94" s="30"/>
      <c r="I94" s="22"/>
      <c r="J94" s="665"/>
      <c r="K94" s="666"/>
      <c r="L94" s="666"/>
      <c r="M94" s="667"/>
    </row>
    <row r="95" spans="1:13" ht="12.75">
      <c r="A95" s="45"/>
      <c r="B95" s="35"/>
      <c r="C95" s="251" t="str">
        <f>IF(ISERROR(VLOOKUP('9.Journalier'!B95,codeinami,3,FALSE))," ",VLOOKUP('9.Journalier'!B95,codeinami,3,FALSE))</f>
        <v> </v>
      </c>
      <c r="D95" s="27" t="str">
        <f>IF(ISERROR(VLOOKUP('9.Journalier'!B95,codeinami,4,FALSE))," ",VLOOKUP('9.Journalier'!B95,codeinami,4,FALSE))</f>
        <v> </v>
      </c>
      <c r="E95" s="241"/>
      <c r="F95" s="24"/>
      <c r="G95" s="243"/>
      <c r="H95" s="30"/>
      <c r="I95" s="22"/>
      <c r="J95" s="665"/>
      <c r="K95" s="666"/>
      <c r="L95" s="666"/>
      <c r="M95" s="667"/>
    </row>
    <row r="96" spans="1:13" ht="12.75">
      <c r="A96" s="45"/>
      <c r="B96" s="35"/>
      <c r="C96" s="251" t="str">
        <f>IF(ISERROR(VLOOKUP('9.Journalier'!B96,codeinami,3,FALSE))," ",VLOOKUP('9.Journalier'!B96,codeinami,3,FALSE))</f>
        <v> </v>
      </c>
      <c r="D96" s="27" t="str">
        <f>IF(ISERROR(VLOOKUP('9.Journalier'!B96,codeinami,4,FALSE))," ",VLOOKUP('9.Journalier'!B96,codeinami,4,FALSE))</f>
        <v> </v>
      </c>
      <c r="E96" s="241"/>
      <c r="F96" s="24"/>
      <c r="G96" s="243"/>
      <c r="H96" s="30"/>
      <c r="I96" s="22"/>
      <c r="J96" s="665"/>
      <c r="K96" s="666"/>
      <c r="L96" s="666"/>
      <c r="M96" s="667"/>
    </row>
    <row r="97" spans="1:13" ht="12.75">
      <c r="A97" s="45"/>
      <c r="B97" s="35"/>
      <c r="C97" s="251" t="str">
        <f>IF(ISERROR(VLOOKUP('9.Journalier'!B97,codeinami,3,FALSE))," ",VLOOKUP('9.Journalier'!B97,codeinami,3,FALSE))</f>
        <v> </v>
      </c>
      <c r="D97" s="27" t="str">
        <f>IF(ISERROR(VLOOKUP('9.Journalier'!B97,codeinami,4,FALSE))," ",VLOOKUP('9.Journalier'!B97,codeinami,4,FALSE))</f>
        <v> </v>
      </c>
      <c r="E97" s="241"/>
      <c r="F97" s="24"/>
      <c r="G97" s="243"/>
      <c r="H97" s="30"/>
      <c r="I97" s="22"/>
      <c r="J97" s="665"/>
      <c r="K97" s="666"/>
      <c r="L97" s="666"/>
      <c r="M97" s="667"/>
    </row>
    <row r="98" spans="1:13" ht="12.75">
      <c r="A98" s="45"/>
      <c r="B98" s="35"/>
      <c r="C98" s="251" t="str">
        <f>IF(ISERROR(VLOOKUP('9.Journalier'!B98,codeinami,3,FALSE))," ",VLOOKUP('9.Journalier'!B98,codeinami,3,FALSE))</f>
        <v> </v>
      </c>
      <c r="D98" s="27" t="str">
        <f>IF(ISERROR(VLOOKUP('9.Journalier'!B98,codeinami,4,FALSE))," ",VLOOKUP('9.Journalier'!B98,codeinami,4,FALSE))</f>
        <v> </v>
      </c>
      <c r="E98" s="241"/>
      <c r="F98" s="24"/>
      <c r="G98" s="243"/>
      <c r="H98" s="30"/>
      <c r="I98" s="22"/>
      <c r="J98" s="665"/>
      <c r="K98" s="666"/>
      <c r="L98" s="666"/>
      <c r="M98" s="667"/>
    </row>
    <row r="99" spans="1:13" ht="12.75">
      <c r="A99" s="45"/>
      <c r="B99" s="35"/>
      <c r="C99" s="251" t="str">
        <f>IF(ISERROR(VLOOKUP('9.Journalier'!B99,codeinami,3,FALSE))," ",VLOOKUP('9.Journalier'!B99,codeinami,3,FALSE))</f>
        <v> </v>
      </c>
      <c r="D99" s="27" t="str">
        <f>IF(ISERROR(VLOOKUP('9.Journalier'!B99,codeinami,4,FALSE))," ",VLOOKUP('9.Journalier'!B99,codeinami,4,FALSE))</f>
        <v> </v>
      </c>
      <c r="E99" s="241"/>
      <c r="F99" s="24"/>
      <c r="G99" s="243"/>
      <c r="H99" s="30"/>
      <c r="I99" s="22"/>
      <c r="J99" s="665"/>
      <c r="K99" s="666"/>
      <c r="L99" s="666"/>
      <c r="M99" s="667"/>
    </row>
    <row r="100" spans="1:13" ht="12.75">
      <c r="A100" s="45"/>
      <c r="B100" s="35"/>
      <c r="C100" s="251" t="str">
        <f>IF(ISERROR(VLOOKUP('9.Journalier'!B100,codeinami,3,FALSE))," ",VLOOKUP('9.Journalier'!B100,codeinami,3,FALSE))</f>
        <v> </v>
      </c>
      <c r="D100" s="27" t="str">
        <f>IF(ISERROR(VLOOKUP('9.Journalier'!B100,codeinami,4,FALSE))," ",VLOOKUP('9.Journalier'!B100,codeinami,4,FALSE))</f>
        <v> </v>
      </c>
      <c r="E100" s="241"/>
      <c r="F100" s="24"/>
      <c r="G100" s="243"/>
      <c r="H100" s="30"/>
      <c r="I100" s="22"/>
      <c r="J100" s="665"/>
      <c r="K100" s="666"/>
      <c r="L100" s="666"/>
      <c r="M100" s="667"/>
    </row>
    <row r="101" spans="1:13" ht="12.75">
      <c r="A101" s="45"/>
      <c r="B101" s="35"/>
      <c r="C101" s="251" t="str">
        <f>IF(ISERROR(VLOOKUP('9.Journalier'!B101,codeinami,3,FALSE))," ",VLOOKUP('9.Journalier'!B101,codeinami,3,FALSE))</f>
        <v> </v>
      </c>
      <c r="D101" s="27" t="str">
        <f>IF(ISERROR(VLOOKUP('9.Journalier'!B101,codeinami,4,FALSE))," ",VLOOKUP('9.Journalier'!B101,codeinami,4,FALSE))</f>
        <v> </v>
      </c>
      <c r="E101" s="241"/>
      <c r="F101" s="24"/>
      <c r="G101" s="243"/>
      <c r="H101" s="30"/>
      <c r="I101" s="22"/>
      <c r="J101" s="665"/>
      <c r="K101" s="666"/>
      <c r="L101" s="666"/>
      <c r="M101" s="667"/>
    </row>
    <row r="102" spans="1:13" ht="12.75">
      <c r="A102" s="45"/>
      <c r="B102" s="35"/>
      <c r="C102" s="251" t="str">
        <f>IF(ISERROR(VLOOKUP('9.Journalier'!B102,codeinami,3,FALSE))," ",VLOOKUP('9.Journalier'!B102,codeinami,3,FALSE))</f>
        <v> </v>
      </c>
      <c r="D102" s="27" t="str">
        <f>IF(ISERROR(VLOOKUP('9.Journalier'!B102,codeinami,4,FALSE))," ",VLOOKUP('9.Journalier'!B102,codeinami,4,FALSE))</f>
        <v> </v>
      </c>
      <c r="E102" s="241"/>
      <c r="F102" s="24"/>
      <c r="G102" s="243"/>
      <c r="H102" s="30"/>
      <c r="I102" s="22"/>
      <c r="J102" s="665"/>
      <c r="K102" s="666"/>
      <c r="L102" s="666"/>
      <c r="M102" s="667"/>
    </row>
    <row r="103" spans="1:13" ht="12.75">
      <c r="A103" s="45"/>
      <c r="B103" s="35"/>
      <c r="C103" s="251" t="str">
        <f>IF(ISERROR(VLOOKUP('9.Journalier'!B103,codeinami,3,FALSE))," ",VLOOKUP('9.Journalier'!B103,codeinami,3,FALSE))</f>
        <v> </v>
      </c>
      <c r="D103" s="27" t="str">
        <f>IF(ISERROR(VLOOKUP('9.Journalier'!B103,codeinami,4,FALSE))," ",VLOOKUP('9.Journalier'!B103,codeinami,4,FALSE))</f>
        <v> </v>
      </c>
      <c r="E103" s="241"/>
      <c r="F103" s="24"/>
      <c r="G103" s="243"/>
      <c r="H103" s="30"/>
      <c r="I103" s="22"/>
      <c r="J103" s="665"/>
      <c r="K103" s="666"/>
      <c r="L103" s="666"/>
      <c r="M103" s="667"/>
    </row>
    <row r="104" spans="1:13" ht="12.75">
      <c r="A104" s="45"/>
      <c r="B104" s="35"/>
      <c r="C104" s="251" t="str">
        <f>IF(ISERROR(VLOOKUP('9.Journalier'!B104,codeinami,3,FALSE))," ",VLOOKUP('9.Journalier'!B104,codeinami,3,FALSE))</f>
        <v> </v>
      </c>
      <c r="D104" s="27" t="str">
        <f>IF(ISERROR(VLOOKUP('9.Journalier'!B104,codeinami,4,FALSE))," ",VLOOKUP('9.Journalier'!B104,codeinami,4,FALSE))</f>
        <v> </v>
      </c>
      <c r="E104" s="241"/>
      <c r="F104" s="24"/>
      <c r="G104" s="243"/>
      <c r="H104" s="30"/>
      <c r="I104" s="22"/>
      <c r="J104" s="665"/>
      <c r="K104" s="666"/>
      <c r="L104" s="666"/>
      <c r="M104" s="667"/>
    </row>
    <row r="105" spans="1:13" ht="12.75">
      <c r="A105" s="45"/>
      <c r="B105" s="35"/>
      <c r="C105" s="251" t="str">
        <f>IF(ISERROR(VLOOKUP('9.Journalier'!B105,codeinami,3,FALSE))," ",VLOOKUP('9.Journalier'!B105,codeinami,3,FALSE))</f>
        <v> </v>
      </c>
      <c r="D105" s="27" t="str">
        <f>IF(ISERROR(VLOOKUP('9.Journalier'!B105,codeinami,4,FALSE))," ",VLOOKUP('9.Journalier'!B105,codeinami,4,FALSE))</f>
        <v> </v>
      </c>
      <c r="E105" s="241"/>
      <c r="F105" s="24"/>
      <c r="G105" s="243"/>
      <c r="H105" s="30"/>
      <c r="I105" s="22"/>
      <c r="J105" s="665"/>
      <c r="K105" s="666"/>
      <c r="L105" s="666"/>
      <c r="M105" s="667"/>
    </row>
    <row r="106" spans="1:13" ht="12.75">
      <c r="A106" s="45"/>
      <c r="B106" s="35"/>
      <c r="C106" s="251" t="str">
        <f>IF(ISERROR(VLOOKUP('9.Journalier'!B106,codeinami,3,FALSE))," ",VLOOKUP('9.Journalier'!B106,codeinami,3,FALSE))</f>
        <v> </v>
      </c>
      <c r="D106" s="27" t="str">
        <f>IF(ISERROR(VLOOKUP('9.Journalier'!B106,codeinami,4,FALSE))," ",VLOOKUP('9.Journalier'!B106,codeinami,4,FALSE))</f>
        <v> </v>
      </c>
      <c r="E106" s="241"/>
      <c r="F106" s="24"/>
      <c r="G106" s="243"/>
      <c r="H106" s="30"/>
      <c r="I106" s="22"/>
      <c r="J106" s="665"/>
      <c r="K106" s="666"/>
      <c r="L106" s="666"/>
      <c r="M106" s="667"/>
    </row>
    <row r="107" spans="1:13" ht="12.75">
      <c r="A107" s="45"/>
      <c r="B107" s="35"/>
      <c r="C107" s="251" t="str">
        <f>IF(ISERROR(VLOOKUP('9.Journalier'!B107,codeinami,3,FALSE))," ",VLOOKUP('9.Journalier'!B107,codeinami,3,FALSE))</f>
        <v> </v>
      </c>
      <c r="D107" s="27" t="str">
        <f>IF(ISERROR(VLOOKUP('9.Journalier'!B107,codeinami,4,FALSE))," ",VLOOKUP('9.Journalier'!B107,codeinami,4,FALSE))</f>
        <v> </v>
      </c>
      <c r="E107" s="241"/>
      <c r="F107" s="24"/>
      <c r="G107" s="243"/>
      <c r="H107" s="30"/>
      <c r="I107" s="22"/>
      <c r="J107" s="665"/>
      <c r="K107" s="666"/>
      <c r="L107" s="666"/>
      <c r="M107" s="667"/>
    </row>
    <row r="108" spans="1:13" ht="12.75">
      <c r="A108" s="45"/>
      <c r="B108" s="35"/>
      <c r="C108" s="251" t="str">
        <f>IF(ISERROR(VLOOKUP('9.Journalier'!B108,codeinami,3,FALSE))," ",VLOOKUP('9.Journalier'!B108,codeinami,3,FALSE))</f>
        <v> </v>
      </c>
      <c r="D108" s="27" t="str">
        <f>IF(ISERROR(VLOOKUP('9.Journalier'!B108,codeinami,4,FALSE))," ",VLOOKUP('9.Journalier'!B108,codeinami,4,FALSE))</f>
        <v> </v>
      </c>
      <c r="E108" s="241"/>
      <c r="F108" s="24"/>
      <c r="G108" s="243"/>
      <c r="H108" s="30"/>
      <c r="I108" s="22"/>
      <c r="J108" s="665"/>
      <c r="K108" s="666"/>
      <c r="L108" s="666"/>
      <c r="M108" s="667"/>
    </row>
    <row r="109" spans="1:13" ht="12.75">
      <c r="A109" s="45"/>
      <c r="B109" s="35"/>
      <c r="C109" s="251" t="str">
        <f>IF(ISERROR(VLOOKUP('9.Journalier'!B109,codeinami,3,FALSE))," ",VLOOKUP('9.Journalier'!B109,codeinami,3,FALSE))</f>
        <v> </v>
      </c>
      <c r="D109" s="27" t="str">
        <f>IF(ISERROR(VLOOKUP('9.Journalier'!B109,codeinami,4,FALSE))," ",VLOOKUP('9.Journalier'!B109,codeinami,4,FALSE))</f>
        <v> </v>
      </c>
      <c r="E109" s="241"/>
      <c r="F109" s="24"/>
      <c r="G109" s="243"/>
      <c r="H109" s="30"/>
      <c r="I109" s="22"/>
      <c r="J109" s="665"/>
      <c r="K109" s="666"/>
      <c r="L109" s="666"/>
      <c r="M109" s="667"/>
    </row>
    <row r="110" spans="1:13" ht="12.75">
      <c r="A110" s="45"/>
      <c r="B110" s="35"/>
      <c r="C110" s="251" t="str">
        <f>IF(ISERROR(VLOOKUP('9.Journalier'!B110,codeinami,3,FALSE))," ",VLOOKUP('9.Journalier'!B110,codeinami,3,FALSE))</f>
        <v> </v>
      </c>
      <c r="D110" s="27" t="str">
        <f>IF(ISERROR(VLOOKUP('9.Journalier'!B110,codeinami,4,FALSE))," ",VLOOKUP('9.Journalier'!B110,codeinami,4,FALSE))</f>
        <v> </v>
      </c>
      <c r="E110" s="241"/>
      <c r="F110" s="24"/>
      <c r="G110" s="243"/>
      <c r="H110" s="30"/>
      <c r="I110" s="22"/>
      <c r="J110" s="665"/>
      <c r="K110" s="666"/>
      <c r="L110" s="666"/>
      <c r="M110" s="667"/>
    </row>
    <row r="111" spans="1:13" ht="12.75">
      <c r="A111" s="45"/>
      <c r="B111" s="35"/>
      <c r="C111" s="251" t="str">
        <f>IF(ISERROR(VLOOKUP('9.Journalier'!B111,codeinami,3,FALSE))," ",VLOOKUP('9.Journalier'!B111,codeinami,3,FALSE))</f>
        <v> </v>
      </c>
      <c r="D111" s="27" t="str">
        <f>IF(ISERROR(VLOOKUP('9.Journalier'!B111,codeinami,4,FALSE))," ",VLOOKUP('9.Journalier'!B111,codeinami,4,FALSE))</f>
        <v> </v>
      </c>
      <c r="E111" s="241"/>
      <c r="F111" s="24"/>
      <c r="G111" s="243"/>
      <c r="H111" s="30"/>
      <c r="I111" s="22"/>
      <c r="J111" s="665"/>
      <c r="K111" s="666"/>
      <c r="L111" s="666"/>
      <c r="M111" s="667"/>
    </row>
    <row r="112" spans="1:13" ht="12.75">
      <c r="A112" s="45"/>
      <c r="B112" s="35"/>
      <c r="C112" s="251" t="str">
        <f>IF(ISERROR(VLOOKUP('9.Journalier'!B112,codeinami,3,FALSE))," ",VLOOKUP('9.Journalier'!B112,codeinami,3,FALSE))</f>
        <v> </v>
      </c>
      <c r="D112" s="27" t="str">
        <f>IF(ISERROR(VLOOKUP('9.Journalier'!B112,codeinami,4,FALSE))," ",VLOOKUP('9.Journalier'!B112,codeinami,4,FALSE))</f>
        <v> </v>
      </c>
      <c r="E112" s="241"/>
      <c r="F112" s="24"/>
      <c r="G112" s="243"/>
      <c r="H112" s="30"/>
      <c r="I112" s="22"/>
      <c r="J112" s="665"/>
      <c r="K112" s="666"/>
      <c r="L112" s="666"/>
      <c r="M112" s="667"/>
    </row>
    <row r="113" spans="1:13" ht="12.75">
      <c r="A113" s="45"/>
      <c r="B113" s="35"/>
      <c r="C113" s="251" t="str">
        <f>IF(ISERROR(VLOOKUP('9.Journalier'!B113,codeinami,3,FALSE))," ",VLOOKUP('9.Journalier'!B113,codeinami,3,FALSE))</f>
        <v> </v>
      </c>
      <c r="D113" s="27" t="str">
        <f>IF(ISERROR(VLOOKUP('9.Journalier'!B113,codeinami,4,FALSE))," ",VLOOKUP('9.Journalier'!B113,codeinami,4,FALSE))</f>
        <v> </v>
      </c>
      <c r="E113" s="241"/>
      <c r="F113" s="24"/>
      <c r="G113" s="243"/>
      <c r="H113" s="30"/>
      <c r="I113" s="22"/>
      <c r="J113" s="665"/>
      <c r="K113" s="666"/>
      <c r="L113" s="666"/>
      <c r="M113" s="667"/>
    </row>
    <row r="114" spans="1:13" ht="12.75">
      <c r="A114" s="45"/>
      <c r="B114" s="35"/>
      <c r="C114" s="251" t="str">
        <f>IF(ISERROR(VLOOKUP('9.Journalier'!B114,codeinami,3,FALSE))," ",VLOOKUP('9.Journalier'!B114,codeinami,3,FALSE))</f>
        <v> </v>
      </c>
      <c r="D114" s="27" t="str">
        <f>IF(ISERROR(VLOOKUP('9.Journalier'!B114,codeinami,4,FALSE))," ",VLOOKUP('9.Journalier'!B114,codeinami,4,FALSE))</f>
        <v> </v>
      </c>
      <c r="E114" s="241"/>
      <c r="F114" s="24"/>
      <c r="G114" s="243"/>
      <c r="H114" s="30"/>
      <c r="I114" s="22"/>
      <c r="J114" s="665"/>
      <c r="K114" s="666"/>
      <c r="L114" s="666"/>
      <c r="M114" s="667"/>
    </row>
    <row r="115" spans="1:13" ht="12.75">
      <c r="A115" s="45"/>
      <c r="B115" s="35"/>
      <c r="C115" s="251" t="str">
        <f>IF(ISERROR(VLOOKUP('9.Journalier'!B115,codeinami,3,FALSE))," ",VLOOKUP('9.Journalier'!B115,codeinami,3,FALSE))</f>
        <v> </v>
      </c>
      <c r="D115" s="27" t="str">
        <f>IF(ISERROR(VLOOKUP('9.Journalier'!B115,codeinami,4,FALSE))," ",VLOOKUP('9.Journalier'!B115,codeinami,4,FALSE))</f>
        <v> </v>
      </c>
      <c r="E115" s="241"/>
      <c r="F115" s="24"/>
      <c r="G115" s="243"/>
      <c r="H115" s="30"/>
      <c r="I115" s="22"/>
      <c r="J115" s="665"/>
      <c r="K115" s="666"/>
      <c r="L115" s="666"/>
      <c r="M115" s="667"/>
    </row>
    <row r="116" spans="1:13" ht="12.75">
      <c r="A116" s="45"/>
      <c r="B116" s="35"/>
      <c r="C116" s="251" t="str">
        <f>IF(ISERROR(VLOOKUP('9.Journalier'!B116,codeinami,3,FALSE))," ",VLOOKUP('9.Journalier'!B116,codeinami,3,FALSE))</f>
        <v> </v>
      </c>
      <c r="D116" s="27" t="str">
        <f>IF(ISERROR(VLOOKUP('9.Journalier'!B116,codeinami,4,FALSE))," ",VLOOKUP('9.Journalier'!B116,codeinami,4,FALSE))</f>
        <v> </v>
      </c>
      <c r="E116" s="241"/>
      <c r="F116" s="24"/>
      <c r="G116" s="243"/>
      <c r="H116" s="30"/>
      <c r="I116" s="22"/>
      <c r="J116" s="665"/>
      <c r="K116" s="666"/>
      <c r="L116" s="666"/>
      <c r="M116" s="667"/>
    </row>
    <row r="117" spans="1:13" ht="12.75">
      <c r="A117" s="45"/>
      <c r="B117" s="35"/>
      <c r="C117" s="251" t="str">
        <f>IF(ISERROR(VLOOKUP('9.Journalier'!B117,codeinami,3,FALSE))," ",VLOOKUP('9.Journalier'!B117,codeinami,3,FALSE))</f>
        <v> </v>
      </c>
      <c r="D117" s="27" t="str">
        <f>IF(ISERROR(VLOOKUP('9.Journalier'!B117,codeinami,4,FALSE))," ",VLOOKUP('9.Journalier'!B117,codeinami,4,FALSE))</f>
        <v> </v>
      </c>
      <c r="E117" s="241"/>
      <c r="F117" s="24"/>
      <c r="G117" s="243"/>
      <c r="H117" s="30"/>
      <c r="I117" s="22"/>
      <c r="J117" s="665"/>
      <c r="K117" s="666"/>
      <c r="L117" s="666"/>
      <c r="M117" s="667"/>
    </row>
    <row r="118" spans="1:13" ht="12.75">
      <c r="A118" s="45"/>
      <c r="B118" s="35"/>
      <c r="C118" s="251" t="str">
        <f>IF(ISERROR(VLOOKUP('9.Journalier'!B118,codeinami,3,FALSE))," ",VLOOKUP('9.Journalier'!B118,codeinami,3,FALSE))</f>
        <v> </v>
      </c>
      <c r="D118" s="27" t="str">
        <f>IF(ISERROR(VLOOKUP('9.Journalier'!B118,codeinami,4,FALSE))," ",VLOOKUP('9.Journalier'!B118,codeinami,4,FALSE))</f>
        <v> </v>
      </c>
      <c r="E118" s="241"/>
      <c r="F118" s="24"/>
      <c r="G118" s="243"/>
      <c r="H118" s="30"/>
      <c r="I118" s="22"/>
      <c r="J118" s="665"/>
      <c r="K118" s="666"/>
      <c r="L118" s="666"/>
      <c r="M118" s="667"/>
    </row>
    <row r="119" spans="1:13" ht="12.75">
      <c r="A119" s="45"/>
      <c r="B119" s="35"/>
      <c r="C119" s="251" t="str">
        <f>IF(ISERROR(VLOOKUP('9.Journalier'!B119,codeinami,3,FALSE))," ",VLOOKUP('9.Journalier'!B119,codeinami,3,FALSE))</f>
        <v> </v>
      </c>
      <c r="D119" s="27" t="str">
        <f>IF(ISERROR(VLOOKUP('9.Journalier'!B119,codeinami,4,FALSE))," ",VLOOKUP('9.Journalier'!B119,codeinami,4,FALSE))</f>
        <v> </v>
      </c>
      <c r="E119" s="241"/>
      <c r="F119" s="24"/>
      <c r="G119" s="243"/>
      <c r="H119" s="30"/>
      <c r="I119" s="22"/>
      <c r="J119" s="665"/>
      <c r="K119" s="666"/>
      <c r="L119" s="666"/>
      <c r="M119" s="667"/>
    </row>
    <row r="120" spans="1:13" ht="12.75">
      <c r="A120" s="45"/>
      <c r="B120" s="35"/>
      <c r="C120" s="251" t="str">
        <f>IF(ISERROR(VLOOKUP('9.Journalier'!B120,codeinami,3,FALSE))," ",VLOOKUP('9.Journalier'!B120,codeinami,3,FALSE))</f>
        <v> </v>
      </c>
      <c r="D120" s="27" t="str">
        <f>IF(ISERROR(VLOOKUP('9.Journalier'!B120,codeinami,4,FALSE))," ",VLOOKUP('9.Journalier'!B120,codeinami,4,FALSE))</f>
        <v> </v>
      </c>
      <c r="E120" s="241"/>
      <c r="F120" s="24"/>
      <c r="G120" s="243"/>
      <c r="H120" s="30"/>
      <c r="I120" s="22"/>
      <c r="J120" s="665"/>
      <c r="K120" s="666"/>
      <c r="L120" s="666"/>
      <c r="M120" s="667"/>
    </row>
    <row r="121" spans="1:13" ht="12.75">
      <c r="A121" s="45"/>
      <c r="B121" s="35"/>
      <c r="C121" s="251" t="str">
        <f>IF(ISERROR(VLOOKUP('9.Journalier'!B121,codeinami,3,FALSE))," ",VLOOKUP('9.Journalier'!B121,codeinami,3,FALSE))</f>
        <v> </v>
      </c>
      <c r="D121" s="27" t="str">
        <f>IF(ISERROR(VLOOKUP('9.Journalier'!B121,codeinami,4,FALSE))," ",VLOOKUP('9.Journalier'!B121,codeinami,4,FALSE))</f>
        <v> </v>
      </c>
      <c r="E121" s="241"/>
      <c r="F121" s="24"/>
      <c r="G121" s="243"/>
      <c r="H121" s="30"/>
      <c r="I121" s="22"/>
      <c r="J121" s="665"/>
      <c r="K121" s="666"/>
      <c r="L121" s="666"/>
      <c r="M121" s="667"/>
    </row>
    <row r="122" spans="1:13" ht="12.75">
      <c r="A122" s="45"/>
      <c r="B122" s="35"/>
      <c r="C122" s="251" t="str">
        <f>IF(ISERROR(VLOOKUP('9.Journalier'!B122,codeinami,3,FALSE))," ",VLOOKUP('9.Journalier'!B122,codeinami,3,FALSE))</f>
        <v> </v>
      </c>
      <c r="D122" s="27" t="str">
        <f>IF(ISERROR(VLOOKUP('9.Journalier'!B122,codeinami,4,FALSE))," ",VLOOKUP('9.Journalier'!B122,codeinami,4,FALSE))</f>
        <v> </v>
      </c>
      <c r="E122" s="241"/>
      <c r="F122" s="24"/>
      <c r="G122" s="243"/>
      <c r="H122" s="30"/>
      <c r="I122" s="22"/>
      <c r="J122" s="665"/>
      <c r="K122" s="666"/>
      <c r="L122" s="666"/>
      <c r="M122" s="667"/>
    </row>
    <row r="123" spans="1:13" ht="12.75">
      <c r="A123" s="45"/>
      <c r="B123" s="35"/>
      <c r="C123" s="251" t="str">
        <f>IF(ISERROR(VLOOKUP('9.Journalier'!B123,codeinami,3,FALSE))," ",VLOOKUP('9.Journalier'!B123,codeinami,3,FALSE))</f>
        <v> </v>
      </c>
      <c r="D123" s="27" t="str">
        <f>IF(ISERROR(VLOOKUP('9.Journalier'!B123,codeinami,4,FALSE))," ",VLOOKUP('9.Journalier'!B123,codeinami,4,FALSE))</f>
        <v> </v>
      </c>
      <c r="E123" s="241"/>
      <c r="F123" s="24"/>
      <c r="G123" s="243"/>
      <c r="H123" s="30"/>
      <c r="I123" s="22"/>
      <c r="J123" s="665"/>
      <c r="K123" s="666"/>
      <c r="L123" s="666"/>
      <c r="M123" s="667"/>
    </row>
    <row r="124" spans="1:13" ht="12.75">
      <c r="A124" s="45"/>
      <c r="B124" s="35"/>
      <c r="C124" s="251" t="str">
        <f>IF(ISERROR(VLOOKUP('9.Journalier'!B124,codeinami,3,FALSE))," ",VLOOKUP('9.Journalier'!B124,codeinami,3,FALSE))</f>
        <v> </v>
      </c>
      <c r="D124" s="27" t="str">
        <f>IF(ISERROR(VLOOKUP('9.Journalier'!B124,codeinami,4,FALSE))," ",VLOOKUP('9.Journalier'!B124,codeinami,4,FALSE))</f>
        <v> </v>
      </c>
      <c r="E124" s="241"/>
      <c r="F124" s="24"/>
      <c r="G124" s="243"/>
      <c r="H124" s="30"/>
      <c r="I124" s="22"/>
      <c r="J124" s="665"/>
      <c r="K124" s="666"/>
      <c r="L124" s="666"/>
      <c r="M124" s="667"/>
    </row>
    <row r="125" spans="1:13" ht="12.75">
      <c r="A125" s="45"/>
      <c r="B125" s="35"/>
      <c r="C125" s="251" t="str">
        <f>IF(ISERROR(VLOOKUP('9.Journalier'!B125,codeinami,3,FALSE))," ",VLOOKUP('9.Journalier'!B125,codeinami,3,FALSE))</f>
        <v> </v>
      </c>
      <c r="D125" s="27" t="str">
        <f>IF(ISERROR(VLOOKUP('9.Journalier'!B125,codeinami,4,FALSE))," ",VLOOKUP('9.Journalier'!B125,codeinami,4,FALSE))</f>
        <v> </v>
      </c>
      <c r="E125" s="241"/>
      <c r="F125" s="24"/>
      <c r="G125" s="243"/>
      <c r="H125" s="30"/>
      <c r="I125" s="22"/>
      <c r="J125" s="665"/>
      <c r="K125" s="666"/>
      <c r="L125" s="666"/>
      <c r="M125" s="667"/>
    </row>
    <row r="126" spans="1:13" ht="12.75">
      <c r="A126" s="45"/>
      <c r="B126" s="35"/>
      <c r="C126" s="251" t="str">
        <f>IF(ISERROR(VLOOKUP('9.Journalier'!B126,codeinami,3,FALSE))," ",VLOOKUP('9.Journalier'!B126,codeinami,3,FALSE))</f>
        <v> </v>
      </c>
      <c r="D126" s="27" t="str">
        <f>IF(ISERROR(VLOOKUP('9.Journalier'!B126,codeinami,4,FALSE))," ",VLOOKUP('9.Journalier'!B126,codeinami,4,FALSE))</f>
        <v> </v>
      </c>
      <c r="E126" s="241"/>
      <c r="F126" s="24"/>
      <c r="G126" s="243"/>
      <c r="H126" s="30"/>
      <c r="I126" s="22"/>
      <c r="J126" s="665"/>
      <c r="K126" s="666"/>
      <c r="L126" s="666"/>
      <c r="M126" s="667"/>
    </row>
    <row r="127" spans="1:13" ht="12.75">
      <c r="A127" s="45"/>
      <c r="B127" s="35"/>
      <c r="C127" s="251" t="str">
        <f>IF(ISERROR(VLOOKUP('9.Journalier'!B127,codeinami,3,FALSE))," ",VLOOKUP('9.Journalier'!B127,codeinami,3,FALSE))</f>
        <v> </v>
      </c>
      <c r="D127" s="27" t="str">
        <f>IF(ISERROR(VLOOKUP('9.Journalier'!B127,codeinami,4,FALSE))," ",VLOOKUP('9.Journalier'!B127,codeinami,4,FALSE))</f>
        <v> </v>
      </c>
      <c r="E127" s="241"/>
      <c r="F127" s="24"/>
      <c r="G127" s="243"/>
      <c r="H127" s="30"/>
      <c r="I127" s="22"/>
      <c r="J127" s="665"/>
      <c r="K127" s="666"/>
      <c r="L127" s="666"/>
      <c r="M127" s="667"/>
    </row>
    <row r="128" spans="1:13" ht="12.75">
      <c r="A128" s="45"/>
      <c r="B128" s="35"/>
      <c r="C128" s="251" t="str">
        <f>IF(ISERROR(VLOOKUP('9.Journalier'!B128,codeinami,3,FALSE))," ",VLOOKUP('9.Journalier'!B128,codeinami,3,FALSE))</f>
        <v> </v>
      </c>
      <c r="D128" s="27" t="str">
        <f>IF(ISERROR(VLOOKUP('9.Journalier'!B128,codeinami,4,FALSE))," ",VLOOKUP('9.Journalier'!B128,codeinami,4,FALSE))</f>
        <v> </v>
      </c>
      <c r="E128" s="241"/>
      <c r="F128" s="24"/>
      <c r="G128" s="243"/>
      <c r="H128" s="30"/>
      <c r="I128" s="22"/>
      <c r="J128" s="665"/>
      <c r="K128" s="666"/>
      <c r="L128" s="666"/>
      <c r="M128" s="667"/>
    </row>
    <row r="129" spans="1:13" ht="12.75">
      <c r="A129" s="45"/>
      <c r="B129" s="35"/>
      <c r="C129" s="251" t="str">
        <f>IF(ISERROR(VLOOKUP('9.Journalier'!B129,codeinami,3,FALSE))," ",VLOOKUP('9.Journalier'!B129,codeinami,3,FALSE))</f>
        <v> </v>
      </c>
      <c r="D129" s="27" t="str">
        <f>IF(ISERROR(VLOOKUP('9.Journalier'!B129,codeinami,4,FALSE))," ",VLOOKUP('9.Journalier'!B129,codeinami,4,FALSE))</f>
        <v> </v>
      </c>
      <c r="E129" s="241"/>
      <c r="F129" s="24"/>
      <c r="G129" s="243"/>
      <c r="H129" s="30"/>
      <c r="I129" s="22"/>
      <c r="J129" s="665"/>
      <c r="K129" s="666"/>
      <c r="L129" s="666"/>
      <c r="M129" s="667"/>
    </row>
    <row r="130" spans="1:13" ht="12.75">
      <c r="A130" s="45"/>
      <c r="B130" s="35"/>
      <c r="C130" s="251" t="str">
        <f>IF(ISERROR(VLOOKUP('9.Journalier'!B130,codeinami,3,FALSE))," ",VLOOKUP('9.Journalier'!B130,codeinami,3,FALSE))</f>
        <v> </v>
      </c>
      <c r="D130" s="27" t="str">
        <f>IF(ISERROR(VLOOKUP('9.Journalier'!B130,codeinami,4,FALSE))," ",VLOOKUP('9.Journalier'!B130,codeinami,4,FALSE))</f>
        <v> </v>
      </c>
      <c r="E130" s="241"/>
      <c r="F130" s="24"/>
      <c r="G130" s="243"/>
      <c r="H130" s="30"/>
      <c r="I130" s="22"/>
      <c r="J130" s="665"/>
      <c r="K130" s="666"/>
      <c r="L130" s="666"/>
      <c r="M130" s="667"/>
    </row>
    <row r="131" spans="1:13" ht="12.75">
      <c r="A131" s="45"/>
      <c r="B131" s="35"/>
      <c r="C131" s="251" t="str">
        <f>IF(ISERROR(VLOOKUP('9.Journalier'!B131,codeinami,3,FALSE))," ",VLOOKUP('9.Journalier'!B131,codeinami,3,FALSE))</f>
        <v> </v>
      </c>
      <c r="D131" s="27" t="str">
        <f>IF(ISERROR(VLOOKUP('9.Journalier'!B131,codeinami,4,FALSE))," ",VLOOKUP('9.Journalier'!B131,codeinami,4,FALSE))</f>
        <v> </v>
      </c>
      <c r="E131" s="241"/>
      <c r="F131" s="24"/>
      <c r="G131" s="243"/>
      <c r="H131" s="30"/>
      <c r="I131" s="22"/>
      <c r="J131" s="665"/>
      <c r="K131" s="666"/>
      <c r="L131" s="666"/>
      <c r="M131" s="667"/>
    </row>
    <row r="132" spans="1:13" ht="12.75">
      <c r="A132" s="45"/>
      <c r="B132" s="35"/>
      <c r="C132" s="251" t="str">
        <f>IF(ISERROR(VLOOKUP('9.Journalier'!B132,codeinami,3,FALSE))," ",VLOOKUP('9.Journalier'!B132,codeinami,3,FALSE))</f>
        <v> </v>
      </c>
      <c r="D132" s="27" t="str">
        <f>IF(ISERROR(VLOOKUP('9.Journalier'!B132,codeinami,4,FALSE))," ",VLOOKUP('9.Journalier'!B132,codeinami,4,FALSE))</f>
        <v> </v>
      </c>
      <c r="E132" s="241"/>
      <c r="F132" s="24"/>
      <c r="G132" s="243"/>
      <c r="H132" s="30"/>
      <c r="I132" s="22"/>
      <c r="J132" s="665"/>
      <c r="K132" s="666"/>
      <c r="L132" s="666"/>
      <c r="M132" s="667"/>
    </row>
    <row r="133" spans="1:13" ht="12.75">
      <c r="A133" s="45"/>
      <c r="B133" s="35"/>
      <c r="C133" s="251" t="str">
        <f>IF(ISERROR(VLOOKUP('9.Journalier'!B133,codeinami,3,FALSE))," ",VLOOKUP('9.Journalier'!B133,codeinami,3,FALSE))</f>
        <v> </v>
      </c>
      <c r="D133" s="27" t="str">
        <f>IF(ISERROR(VLOOKUP('9.Journalier'!B133,codeinami,4,FALSE))," ",VLOOKUP('9.Journalier'!B133,codeinami,4,FALSE))</f>
        <v> </v>
      </c>
      <c r="E133" s="241"/>
      <c r="F133" s="24"/>
      <c r="G133" s="243"/>
      <c r="H133" s="30"/>
      <c r="I133" s="22"/>
      <c r="J133" s="665"/>
      <c r="K133" s="666"/>
      <c r="L133" s="666"/>
      <c r="M133" s="667"/>
    </row>
    <row r="134" spans="1:13" ht="12.75">
      <c r="A134" s="45"/>
      <c r="B134" s="35"/>
      <c r="C134" s="251" t="str">
        <f>IF(ISERROR(VLOOKUP('9.Journalier'!B134,codeinami,3,FALSE))," ",VLOOKUP('9.Journalier'!B134,codeinami,3,FALSE))</f>
        <v> </v>
      </c>
      <c r="D134" s="27" t="str">
        <f>IF(ISERROR(VLOOKUP('9.Journalier'!B134,codeinami,4,FALSE))," ",VLOOKUP('9.Journalier'!B134,codeinami,4,FALSE))</f>
        <v> </v>
      </c>
      <c r="E134" s="241"/>
      <c r="F134" s="24"/>
      <c r="G134" s="243"/>
      <c r="H134" s="30"/>
      <c r="I134" s="22"/>
      <c r="J134" s="665"/>
      <c r="K134" s="666"/>
      <c r="L134" s="666"/>
      <c r="M134" s="667"/>
    </row>
    <row r="135" spans="1:13" ht="12.75">
      <c r="A135" s="45"/>
      <c r="B135" s="35"/>
      <c r="C135" s="251" t="str">
        <f>IF(ISERROR(VLOOKUP('9.Journalier'!B135,codeinami,3,FALSE))," ",VLOOKUP('9.Journalier'!B135,codeinami,3,FALSE))</f>
        <v> </v>
      </c>
      <c r="D135" s="27" t="str">
        <f>IF(ISERROR(VLOOKUP('9.Journalier'!B135,codeinami,4,FALSE))," ",VLOOKUP('9.Journalier'!B135,codeinami,4,FALSE))</f>
        <v> </v>
      </c>
      <c r="E135" s="241"/>
      <c r="F135" s="24"/>
      <c r="G135" s="243"/>
      <c r="H135" s="30"/>
      <c r="I135" s="22"/>
      <c r="J135" s="665"/>
      <c r="K135" s="666"/>
      <c r="L135" s="666"/>
      <c r="M135" s="667"/>
    </row>
    <row r="136" spans="1:13" ht="12.75">
      <c r="A136" s="45"/>
      <c r="B136" s="35"/>
      <c r="C136" s="251" t="str">
        <f>IF(ISERROR(VLOOKUP('9.Journalier'!B136,codeinami,3,FALSE))," ",VLOOKUP('9.Journalier'!B136,codeinami,3,FALSE))</f>
        <v> </v>
      </c>
      <c r="D136" s="27" t="str">
        <f>IF(ISERROR(VLOOKUP('9.Journalier'!B136,codeinami,4,FALSE))," ",VLOOKUP('9.Journalier'!B136,codeinami,4,FALSE))</f>
        <v> </v>
      </c>
      <c r="E136" s="241"/>
      <c r="F136" s="24"/>
      <c r="G136" s="243"/>
      <c r="H136" s="30"/>
      <c r="I136" s="22"/>
      <c r="J136" s="665"/>
      <c r="K136" s="666"/>
      <c r="L136" s="666"/>
      <c r="M136" s="667"/>
    </row>
    <row r="137" spans="1:13" ht="12.75">
      <c r="A137" s="45"/>
      <c r="B137" s="35"/>
      <c r="C137" s="251" t="str">
        <f>IF(ISERROR(VLOOKUP('9.Journalier'!B137,codeinami,3,FALSE))," ",VLOOKUP('9.Journalier'!B137,codeinami,3,FALSE))</f>
        <v> </v>
      </c>
      <c r="D137" s="27" t="str">
        <f>IF(ISERROR(VLOOKUP('9.Journalier'!B137,codeinami,4,FALSE))," ",VLOOKUP('9.Journalier'!B137,codeinami,4,FALSE))</f>
        <v> </v>
      </c>
      <c r="E137" s="241"/>
      <c r="F137" s="24"/>
      <c r="G137" s="243"/>
      <c r="H137" s="30"/>
      <c r="I137" s="22"/>
      <c r="J137" s="665"/>
      <c r="K137" s="666"/>
      <c r="L137" s="666"/>
      <c r="M137" s="667"/>
    </row>
    <row r="138" spans="1:13" ht="12.75">
      <c r="A138" s="45"/>
      <c r="B138" s="35"/>
      <c r="C138" s="251" t="str">
        <f>IF(ISERROR(VLOOKUP('9.Journalier'!B138,codeinami,3,FALSE))," ",VLOOKUP('9.Journalier'!B138,codeinami,3,FALSE))</f>
        <v> </v>
      </c>
      <c r="D138" s="27" t="str">
        <f>IF(ISERROR(VLOOKUP('9.Journalier'!B138,codeinami,4,FALSE))," ",VLOOKUP('9.Journalier'!B138,codeinami,4,FALSE))</f>
        <v> </v>
      </c>
      <c r="E138" s="241"/>
      <c r="F138" s="24"/>
      <c r="G138" s="243"/>
      <c r="H138" s="30"/>
      <c r="I138" s="22"/>
      <c r="J138" s="665"/>
      <c r="K138" s="666"/>
      <c r="L138" s="666"/>
      <c r="M138" s="667"/>
    </row>
    <row r="139" spans="1:13" ht="12.75">
      <c r="A139" s="45"/>
      <c r="B139" s="35"/>
      <c r="C139" s="251" t="str">
        <f>IF(ISERROR(VLOOKUP('9.Journalier'!B139,codeinami,3,FALSE))," ",VLOOKUP('9.Journalier'!B139,codeinami,3,FALSE))</f>
        <v> </v>
      </c>
      <c r="D139" s="27" t="str">
        <f>IF(ISERROR(VLOOKUP('9.Journalier'!B139,codeinami,4,FALSE))," ",VLOOKUP('9.Journalier'!B139,codeinami,4,FALSE))</f>
        <v> </v>
      </c>
      <c r="E139" s="241"/>
      <c r="F139" s="24"/>
      <c r="G139" s="243"/>
      <c r="H139" s="30"/>
      <c r="I139" s="22"/>
      <c r="J139" s="665"/>
      <c r="K139" s="666"/>
      <c r="L139" s="666"/>
      <c r="M139" s="667"/>
    </row>
    <row r="140" spans="1:13" ht="12.75">
      <c r="A140" s="45"/>
      <c r="B140" s="35"/>
      <c r="C140" s="251" t="str">
        <f>IF(ISERROR(VLOOKUP('9.Journalier'!B140,codeinami,3,FALSE))," ",VLOOKUP('9.Journalier'!B140,codeinami,3,FALSE))</f>
        <v> </v>
      </c>
      <c r="D140" s="27" t="str">
        <f>IF(ISERROR(VLOOKUP('9.Journalier'!B140,codeinami,4,FALSE))," ",VLOOKUP('9.Journalier'!B140,codeinami,4,FALSE))</f>
        <v> </v>
      </c>
      <c r="E140" s="241"/>
      <c r="F140" s="24"/>
      <c r="G140" s="243"/>
      <c r="H140" s="30"/>
      <c r="I140" s="22"/>
      <c r="J140" s="665"/>
      <c r="K140" s="666"/>
      <c r="L140" s="666"/>
      <c r="M140" s="667"/>
    </row>
    <row r="141" spans="1:13" ht="12.75">
      <c r="A141" s="45"/>
      <c r="B141" s="35"/>
      <c r="C141" s="251" t="str">
        <f>IF(ISERROR(VLOOKUP('9.Journalier'!B141,codeinami,3,FALSE))," ",VLOOKUP('9.Journalier'!B141,codeinami,3,FALSE))</f>
        <v> </v>
      </c>
      <c r="D141" s="27" t="str">
        <f>IF(ISERROR(VLOOKUP('9.Journalier'!B141,codeinami,4,FALSE))," ",VLOOKUP('9.Journalier'!B141,codeinami,4,FALSE))</f>
        <v> </v>
      </c>
      <c r="E141" s="241"/>
      <c r="F141" s="24"/>
      <c r="G141" s="243"/>
      <c r="H141" s="30"/>
      <c r="I141" s="22"/>
      <c r="J141" s="665"/>
      <c r="K141" s="666"/>
      <c r="L141" s="666"/>
      <c r="M141" s="667"/>
    </row>
    <row r="142" spans="1:13" ht="12.75">
      <c r="A142" s="45"/>
      <c r="B142" s="35"/>
      <c r="C142" s="251" t="str">
        <f>IF(ISERROR(VLOOKUP('9.Journalier'!B142,codeinami,3,FALSE))," ",VLOOKUP('9.Journalier'!B142,codeinami,3,FALSE))</f>
        <v> </v>
      </c>
      <c r="D142" s="27" t="str">
        <f>IF(ISERROR(VLOOKUP('9.Journalier'!B142,codeinami,4,FALSE))," ",VLOOKUP('9.Journalier'!B142,codeinami,4,FALSE))</f>
        <v> </v>
      </c>
      <c r="E142" s="241"/>
      <c r="F142" s="24"/>
      <c r="G142" s="243"/>
      <c r="H142" s="30"/>
      <c r="I142" s="22"/>
      <c r="J142" s="665"/>
      <c r="K142" s="666"/>
      <c r="L142" s="666"/>
      <c r="M142" s="667"/>
    </row>
    <row r="143" spans="1:13" ht="12.75">
      <c r="A143" s="45"/>
      <c r="B143" s="35"/>
      <c r="C143" s="251" t="str">
        <f>IF(ISERROR(VLOOKUP('9.Journalier'!B143,codeinami,3,FALSE))," ",VLOOKUP('9.Journalier'!B143,codeinami,3,FALSE))</f>
        <v> </v>
      </c>
      <c r="D143" s="27" t="str">
        <f>IF(ISERROR(VLOOKUP('9.Journalier'!B143,codeinami,4,FALSE))," ",VLOOKUP('9.Journalier'!B143,codeinami,4,FALSE))</f>
        <v> </v>
      </c>
      <c r="E143" s="241"/>
      <c r="F143" s="24"/>
      <c r="G143" s="243"/>
      <c r="H143" s="30"/>
      <c r="I143" s="22"/>
      <c r="J143" s="665"/>
      <c r="K143" s="666"/>
      <c r="L143" s="666"/>
      <c r="M143" s="667"/>
    </row>
    <row r="144" spans="1:13" ht="12.75">
      <c r="A144" s="45"/>
      <c r="B144" s="35"/>
      <c r="C144" s="251" t="str">
        <f>IF(ISERROR(VLOOKUP('9.Journalier'!B144,codeinami,3,FALSE))," ",VLOOKUP('9.Journalier'!B144,codeinami,3,FALSE))</f>
        <v> </v>
      </c>
      <c r="D144" s="27" t="str">
        <f>IF(ISERROR(VLOOKUP('9.Journalier'!B144,codeinami,4,FALSE))," ",VLOOKUP('9.Journalier'!B144,codeinami,4,FALSE))</f>
        <v> </v>
      </c>
      <c r="E144" s="241"/>
      <c r="F144" s="24"/>
      <c r="G144" s="243"/>
      <c r="H144" s="30"/>
      <c r="I144" s="22"/>
      <c r="J144" s="665"/>
      <c r="K144" s="666"/>
      <c r="L144" s="666"/>
      <c r="M144" s="667"/>
    </row>
    <row r="145" spans="1:13" ht="12.75">
      <c r="A145" s="45"/>
      <c r="B145" s="35"/>
      <c r="C145" s="251" t="str">
        <f>IF(ISERROR(VLOOKUP('9.Journalier'!B145,codeinami,3,FALSE))," ",VLOOKUP('9.Journalier'!B145,codeinami,3,FALSE))</f>
        <v> </v>
      </c>
      <c r="D145" s="27" t="str">
        <f>IF(ISERROR(VLOOKUP('9.Journalier'!B145,codeinami,4,FALSE))," ",VLOOKUP('9.Journalier'!B145,codeinami,4,FALSE))</f>
        <v> </v>
      </c>
      <c r="E145" s="241"/>
      <c r="F145" s="24"/>
      <c r="G145" s="243"/>
      <c r="H145" s="30"/>
      <c r="I145" s="22"/>
      <c r="J145" s="665"/>
      <c r="K145" s="666"/>
      <c r="L145" s="666"/>
      <c r="M145" s="667"/>
    </row>
    <row r="146" spans="1:13" ht="12.75">
      <c r="A146" s="45"/>
      <c r="B146" s="35"/>
      <c r="C146" s="251" t="str">
        <f>IF(ISERROR(VLOOKUP('9.Journalier'!B146,codeinami,3,FALSE))," ",VLOOKUP('9.Journalier'!B146,codeinami,3,FALSE))</f>
        <v> </v>
      </c>
      <c r="D146" s="27" t="str">
        <f>IF(ISERROR(VLOOKUP('9.Journalier'!B146,codeinami,4,FALSE))," ",VLOOKUP('9.Journalier'!B146,codeinami,4,FALSE))</f>
        <v> </v>
      </c>
      <c r="E146" s="241"/>
      <c r="F146" s="24"/>
      <c r="G146" s="243"/>
      <c r="H146" s="30"/>
      <c r="I146" s="22"/>
      <c r="J146" s="665"/>
      <c r="K146" s="666"/>
      <c r="L146" s="666"/>
      <c r="M146" s="667"/>
    </row>
    <row r="147" spans="1:13" ht="12.75">
      <c r="A147" s="45"/>
      <c r="B147" s="35"/>
      <c r="C147" s="251" t="str">
        <f>IF(ISERROR(VLOOKUP('9.Journalier'!B147,codeinami,3,FALSE))," ",VLOOKUP('9.Journalier'!B147,codeinami,3,FALSE))</f>
        <v> </v>
      </c>
      <c r="D147" s="27" t="str">
        <f>IF(ISERROR(VLOOKUP('9.Journalier'!B147,codeinami,4,FALSE))," ",VLOOKUP('9.Journalier'!B147,codeinami,4,FALSE))</f>
        <v> </v>
      </c>
      <c r="E147" s="241"/>
      <c r="F147" s="24"/>
      <c r="G147" s="243"/>
      <c r="H147" s="30"/>
      <c r="I147" s="22"/>
      <c r="J147" s="665"/>
      <c r="K147" s="666"/>
      <c r="L147" s="666"/>
      <c r="M147" s="667"/>
    </row>
    <row r="148" spans="1:13" ht="12.75">
      <c r="A148" s="45"/>
      <c r="B148" s="35"/>
      <c r="C148" s="251" t="str">
        <f>IF(ISERROR(VLOOKUP('9.Journalier'!B148,codeinami,3,FALSE))," ",VLOOKUP('9.Journalier'!B148,codeinami,3,FALSE))</f>
        <v> </v>
      </c>
      <c r="D148" s="27" t="str">
        <f>IF(ISERROR(VLOOKUP('9.Journalier'!B148,codeinami,4,FALSE))," ",VLOOKUP('9.Journalier'!B148,codeinami,4,FALSE))</f>
        <v> </v>
      </c>
      <c r="E148" s="241"/>
      <c r="F148" s="24"/>
      <c r="G148" s="243"/>
      <c r="H148" s="30"/>
      <c r="I148" s="22"/>
      <c r="J148" s="665"/>
      <c r="K148" s="666"/>
      <c r="L148" s="666"/>
      <c r="M148" s="667"/>
    </row>
    <row r="149" spans="1:13" ht="12.75">
      <c r="A149" s="45"/>
      <c r="B149" s="35"/>
      <c r="C149" s="251" t="str">
        <f>IF(ISERROR(VLOOKUP('9.Journalier'!B149,codeinami,3,FALSE))," ",VLOOKUP('9.Journalier'!B149,codeinami,3,FALSE))</f>
        <v> </v>
      </c>
      <c r="D149" s="27" t="str">
        <f>IF(ISERROR(VLOOKUP('9.Journalier'!B149,codeinami,4,FALSE))," ",VLOOKUP('9.Journalier'!B149,codeinami,4,FALSE))</f>
        <v> </v>
      </c>
      <c r="E149" s="241"/>
      <c r="F149" s="24"/>
      <c r="G149" s="243"/>
      <c r="H149" s="30"/>
      <c r="I149" s="22"/>
      <c r="J149" s="665"/>
      <c r="K149" s="666"/>
      <c r="L149" s="666"/>
      <c r="M149" s="667"/>
    </row>
    <row r="150" spans="1:13" ht="12.75">
      <c r="A150" s="45"/>
      <c r="B150" s="35"/>
      <c r="C150" s="251" t="str">
        <f>IF(ISERROR(VLOOKUP('9.Journalier'!B150,codeinami,3,FALSE))," ",VLOOKUP('9.Journalier'!B150,codeinami,3,FALSE))</f>
        <v> </v>
      </c>
      <c r="D150" s="27" t="str">
        <f>IF(ISERROR(VLOOKUP('9.Journalier'!B150,codeinami,4,FALSE))," ",VLOOKUP('9.Journalier'!B150,codeinami,4,FALSE))</f>
        <v> </v>
      </c>
      <c r="E150" s="241"/>
      <c r="F150" s="24"/>
      <c r="G150" s="243"/>
      <c r="H150" s="30"/>
      <c r="I150" s="22"/>
      <c r="J150" s="665"/>
      <c r="K150" s="666"/>
      <c r="L150" s="666"/>
      <c r="M150" s="667"/>
    </row>
    <row r="151" spans="1:13" ht="12.75">
      <c r="A151" s="45"/>
      <c r="B151" s="35"/>
      <c r="C151" s="251" t="str">
        <f>IF(ISERROR(VLOOKUP('9.Journalier'!B151,codeinami,3,FALSE))," ",VLOOKUP('9.Journalier'!B151,codeinami,3,FALSE))</f>
        <v> </v>
      </c>
      <c r="D151" s="27" t="str">
        <f>IF(ISERROR(VLOOKUP('9.Journalier'!B151,codeinami,4,FALSE))," ",VLOOKUP('9.Journalier'!B151,codeinami,4,FALSE))</f>
        <v> </v>
      </c>
      <c r="E151" s="241"/>
      <c r="F151" s="24"/>
      <c r="G151" s="243"/>
      <c r="H151" s="30"/>
      <c r="I151" s="22"/>
      <c r="J151" s="665"/>
      <c r="K151" s="666"/>
      <c r="L151" s="666"/>
      <c r="M151" s="667"/>
    </row>
    <row r="152" spans="1:13" ht="12.75">
      <c r="A152" s="45"/>
      <c r="B152" s="35"/>
      <c r="C152" s="251" t="str">
        <f>IF(ISERROR(VLOOKUP('9.Journalier'!B152,codeinami,3,FALSE))," ",VLOOKUP('9.Journalier'!B152,codeinami,3,FALSE))</f>
        <v> </v>
      </c>
      <c r="D152" s="27" t="str">
        <f>IF(ISERROR(VLOOKUP('9.Journalier'!B152,codeinami,4,FALSE))," ",VLOOKUP('9.Journalier'!B152,codeinami,4,FALSE))</f>
        <v> </v>
      </c>
      <c r="E152" s="241"/>
      <c r="F152" s="24"/>
      <c r="G152" s="243"/>
      <c r="H152" s="30"/>
      <c r="I152" s="22"/>
      <c r="J152" s="665"/>
      <c r="K152" s="666"/>
      <c r="L152" s="666"/>
      <c r="M152" s="667"/>
    </row>
    <row r="153" spans="1:13" ht="12.75">
      <c r="A153" s="45"/>
      <c r="B153" s="35"/>
      <c r="C153" s="251" t="str">
        <f>IF(ISERROR(VLOOKUP('9.Journalier'!B153,codeinami,3,FALSE))," ",VLOOKUP('9.Journalier'!B153,codeinami,3,FALSE))</f>
        <v> </v>
      </c>
      <c r="D153" s="27" t="str">
        <f>IF(ISERROR(VLOOKUP('9.Journalier'!B153,codeinami,4,FALSE))," ",VLOOKUP('9.Journalier'!B153,codeinami,4,FALSE))</f>
        <v> </v>
      </c>
      <c r="E153" s="241"/>
      <c r="F153" s="24"/>
      <c r="G153" s="243"/>
      <c r="H153" s="30"/>
      <c r="I153" s="22"/>
      <c r="J153" s="665"/>
      <c r="K153" s="666"/>
      <c r="L153" s="666"/>
      <c r="M153" s="667"/>
    </row>
    <row r="154" spans="1:13" ht="12.75">
      <c r="A154" s="45"/>
      <c r="B154" s="35"/>
      <c r="C154" s="251" t="str">
        <f>IF(ISERROR(VLOOKUP('9.Journalier'!B154,codeinami,3,FALSE))," ",VLOOKUP('9.Journalier'!B154,codeinami,3,FALSE))</f>
        <v> </v>
      </c>
      <c r="D154" s="27" t="str">
        <f>IF(ISERROR(VLOOKUP('9.Journalier'!B154,codeinami,4,FALSE))," ",VLOOKUP('9.Journalier'!B154,codeinami,4,FALSE))</f>
        <v> </v>
      </c>
      <c r="E154" s="241"/>
      <c r="F154" s="24"/>
      <c r="G154" s="243"/>
      <c r="H154" s="30"/>
      <c r="I154" s="22"/>
      <c r="J154" s="665"/>
      <c r="K154" s="666"/>
      <c r="L154" s="666"/>
      <c r="M154" s="667"/>
    </row>
    <row r="155" spans="1:13" ht="12.75">
      <c r="A155" s="45"/>
      <c r="B155" s="35"/>
      <c r="C155" s="251" t="str">
        <f>IF(ISERROR(VLOOKUP('9.Journalier'!B155,codeinami,3,FALSE))," ",VLOOKUP('9.Journalier'!B155,codeinami,3,FALSE))</f>
        <v> </v>
      </c>
      <c r="D155" s="27" t="str">
        <f>IF(ISERROR(VLOOKUP('9.Journalier'!B155,codeinami,4,FALSE))," ",VLOOKUP('9.Journalier'!B155,codeinami,4,FALSE))</f>
        <v> </v>
      </c>
      <c r="E155" s="241"/>
      <c r="F155" s="24"/>
      <c r="G155" s="243"/>
      <c r="H155" s="30"/>
      <c r="I155" s="22"/>
      <c r="J155" s="665"/>
      <c r="K155" s="666"/>
      <c r="L155" s="666"/>
      <c r="M155" s="667"/>
    </row>
    <row r="156" spans="1:13" ht="12.75">
      <c r="A156" s="45"/>
      <c r="B156" s="35"/>
      <c r="C156" s="251" t="str">
        <f>IF(ISERROR(VLOOKUP('9.Journalier'!B156,codeinami,3,FALSE))," ",VLOOKUP('9.Journalier'!B156,codeinami,3,FALSE))</f>
        <v> </v>
      </c>
      <c r="D156" s="27" t="str">
        <f>IF(ISERROR(VLOOKUP('9.Journalier'!B156,codeinami,4,FALSE))," ",VLOOKUP('9.Journalier'!B156,codeinami,4,FALSE))</f>
        <v> </v>
      </c>
      <c r="E156" s="241"/>
      <c r="F156" s="24"/>
      <c r="G156" s="243"/>
      <c r="H156" s="30"/>
      <c r="I156" s="22"/>
      <c r="J156" s="665"/>
      <c r="K156" s="666"/>
      <c r="L156" s="666"/>
      <c r="M156" s="667"/>
    </row>
    <row r="157" spans="1:13" ht="12.75">
      <c r="A157" s="45"/>
      <c r="B157" s="35"/>
      <c r="C157" s="251" t="str">
        <f>IF(ISERROR(VLOOKUP('9.Journalier'!B157,codeinami,3,FALSE))," ",VLOOKUP('9.Journalier'!B157,codeinami,3,FALSE))</f>
        <v> </v>
      </c>
      <c r="D157" s="27" t="str">
        <f>IF(ISERROR(VLOOKUP('9.Journalier'!B157,codeinami,4,FALSE))," ",VLOOKUP('9.Journalier'!B157,codeinami,4,FALSE))</f>
        <v> </v>
      </c>
      <c r="E157" s="241"/>
      <c r="F157" s="24"/>
      <c r="G157" s="243"/>
      <c r="H157" s="30"/>
      <c r="I157" s="22"/>
      <c r="J157" s="665"/>
      <c r="K157" s="666"/>
      <c r="L157" s="666"/>
      <c r="M157" s="667"/>
    </row>
    <row r="158" spans="1:13" ht="12.75">
      <c r="A158" s="45"/>
      <c r="B158" s="35"/>
      <c r="C158" s="251" t="str">
        <f>IF(ISERROR(VLOOKUP('9.Journalier'!B158,codeinami,3,FALSE))," ",VLOOKUP('9.Journalier'!B158,codeinami,3,FALSE))</f>
        <v> </v>
      </c>
      <c r="D158" s="27" t="str">
        <f>IF(ISERROR(VLOOKUP('9.Journalier'!B158,codeinami,4,FALSE))," ",VLOOKUP('9.Journalier'!B158,codeinami,4,FALSE))</f>
        <v> </v>
      </c>
      <c r="E158" s="241"/>
      <c r="F158" s="24"/>
      <c r="G158" s="243"/>
      <c r="H158" s="30"/>
      <c r="I158" s="22"/>
      <c r="J158" s="665"/>
      <c r="K158" s="666"/>
      <c r="L158" s="666"/>
      <c r="M158" s="667"/>
    </row>
    <row r="159" spans="1:13" ht="12.75">
      <c r="A159" s="45"/>
      <c r="B159" s="35"/>
      <c r="C159" s="251" t="str">
        <f>IF(ISERROR(VLOOKUP('9.Journalier'!B159,codeinami,3,FALSE))," ",VLOOKUP('9.Journalier'!B159,codeinami,3,FALSE))</f>
        <v> </v>
      </c>
      <c r="D159" s="27" t="str">
        <f>IF(ISERROR(VLOOKUP('9.Journalier'!B159,codeinami,4,FALSE))," ",VLOOKUP('9.Journalier'!B159,codeinami,4,FALSE))</f>
        <v> </v>
      </c>
      <c r="E159" s="241"/>
      <c r="F159" s="24"/>
      <c r="G159" s="243"/>
      <c r="H159" s="30"/>
      <c r="I159" s="22"/>
      <c r="J159" s="665"/>
      <c r="K159" s="666"/>
      <c r="L159" s="666"/>
      <c r="M159" s="667"/>
    </row>
    <row r="160" spans="1:13" ht="12.75">
      <c r="A160" s="45"/>
      <c r="B160" s="35"/>
      <c r="C160" s="251" t="str">
        <f>IF(ISERROR(VLOOKUP('9.Journalier'!B160,codeinami,3,FALSE))," ",VLOOKUP('9.Journalier'!B160,codeinami,3,FALSE))</f>
        <v> </v>
      </c>
      <c r="D160" s="27" t="str">
        <f>IF(ISERROR(VLOOKUP('9.Journalier'!B160,codeinami,4,FALSE))," ",VLOOKUP('9.Journalier'!B160,codeinami,4,FALSE))</f>
        <v> </v>
      </c>
      <c r="E160" s="241"/>
      <c r="F160" s="24"/>
      <c r="G160" s="243"/>
      <c r="H160" s="30"/>
      <c r="I160" s="22"/>
      <c r="J160" s="665"/>
      <c r="K160" s="666"/>
      <c r="L160" s="666"/>
      <c r="M160" s="667"/>
    </row>
    <row r="161" spans="1:13" ht="12.75">
      <c r="A161" s="45"/>
      <c r="B161" s="35"/>
      <c r="C161" s="251" t="str">
        <f>IF(ISERROR(VLOOKUP('9.Journalier'!B161,codeinami,3,FALSE))," ",VLOOKUP('9.Journalier'!B161,codeinami,3,FALSE))</f>
        <v> </v>
      </c>
      <c r="D161" s="27" t="str">
        <f>IF(ISERROR(VLOOKUP('9.Journalier'!B161,codeinami,4,FALSE))," ",VLOOKUP('9.Journalier'!B161,codeinami,4,FALSE))</f>
        <v> </v>
      </c>
      <c r="E161" s="241"/>
      <c r="F161" s="24"/>
      <c r="G161" s="243"/>
      <c r="H161" s="30"/>
      <c r="I161" s="22"/>
      <c r="J161" s="665"/>
      <c r="K161" s="666"/>
      <c r="L161" s="666"/>
      <c r="M161" s="667"/>
    </row>
    <row r="162" spans="1:13" ht="12.75">
      <c r="A162" s="45"/>
      <c r="B162" s="35"/>
      <c r="C162" s="251" t="str">
        <f>IF(ISERROR(VLOOKUP('9.Journalier'!B162,codeinami,3,FALSE))," ",VLOOKUP('9.Journalier'!B162,codeinami,3,FALSE))</f>
        <v> </v>
      </c>
      <c r="D162" s="27" t="str">
        <f>IF(ISERROR(VLOOKUP('9.Journalier'!B162,codeinami,4,FALSE))," ",VLOOKUP('9.Journalier'!B162,codeinami,4,FALSE))</f>
        <v> </v>
      </c>
      <c r="E162" s="241"/>
      <c r="F162" s="24"/>
      <c r="G162" s="243"/>
      <c r="H162" s="30"/>
      <c r="I162" s="22"/>
      <c r="J162" s="665"/>
      <c r="K162" s="666"/>
      <c r="L162" s="666"/>
      <c r="M162" s="667"/>
    </row>
    <row r="163" spans="1:13" ht="12.75">
      <c r="A163" s="45"/>
      <c r="B163" s="35"/>
      <c r="C163" s="251" t="str">
        <f>IF(ISERROR(VLOOKUP('9.Journalier'!B163,codeinami,3,FALSE))," ",VLOOKUP('9.Journalier'!B163,codeinami,3,FALSE))</f>
        <v> </v>
      </c>
      <c r="D163" s="27" t="str">
        <f>IF(ISERROR(VLOOKUP('9.Journalier'!B163,codeinami,4,FALSE))," ",VLOOKUP('9.Journalier'!B163,codeinami,4,FALSE))</f>
        <v> </v>
      </c>
      <c r="E163" s="241"/>
      <c r="F163" s="24"/>
      <c r="G163" s="243"/>
      <c r="H163" s="30"/>
      <c r="I163" s="22"/>
      <c r="J163" s="665"/>
      <c r="K163" s="666"/>
      <c r="L163" s="666"/>
      <c r="M163" s="667"/>
    </row>
    <row r="164" spans="1:13" ht="12.75">
      <c r="A164" s="45"/>
      <c r="B164" s="35"/>
      <c r="C164" s="251" t="str">
        <f>IF(ISERROR(VLOOKUP('9.Journalier'!B164,codeinami,3,FALSE))," ",VLOOKUP('9.Journalier'!B164,codeinami,3,FALSE))</f>
        <v> </v>
      </c>
      <c r="D164" s="27" t="str">
        <f>IF(ISERROR(VLOOKUP('9.Journalier'!B164,codeinami,4,FALSE))," ",VLOOKUP('9.Journalier'!B164,codeinami,4,FALSE))</f>
        <v> </v>
      </c>
      <c r="E164" s="241"/>
      <c r="F164" s="24"/>
      <c r="G164" s="243"/>
      <c r="H164" s="30"/>
      <c r="I164" s="22"/>
      <c r="J164" s="665"/>
      <c r="K164" s="666"/>
      <c r="L164" s="666"/>
      <c r="M164" s="667"/>
    </row>
    <row r="165" spans="1:13" ht="12.75">
      <c r="A165" s="45"/>
      <c r="B165" s="35"/>
      <c r="C165" s="251" t="str">
        <f>IF(ISERROR(VLOOKUP('9.Journalier'!B165,codeinami,3,FALSE))," ",VLOOKUP('9.Journalier'!B165,codeinami,3,FALSE))</f>
        <v> </v>
      </c>
      <c r="D165" s="27" t="str">
        <f>IF(ISERROR(VLOOKUP('9.Journalier'!B165,codeinami,4,FALSE))," ",VLOOKUP('9.Journalier'!B165,codeinami,4,FALSE))</f>
        <v> </v>
      </c>
      <c r="E165" s="241"/>
      <c r="F165" s="24"/>
      <c r="G165" s="243"/>
      <c r="H165" s="30"/>
      <c r="I165" s="22"/>
      <c r="J165" s="665"/>
      <c r="K165" s="666"/>
      <c r="L165" s="666"/>
      <c r="M165" s="667"/>
    </row>
    <row r="166" spans="1:13" ht="12.75">
      <c r="A166" s="45"/>
      <c r="B166" s="35"/>
      <c r="C166" s="251" t="str">
        <f>IF(ISERROR(VLOOKUP('9.Journalier'!B166,codeinami,3,FALSE))," ",VLOOKUP('9.Journalier'!B166,codeinami,3,FALSE))</f>
        <v> </v>
      </c>
      <c r="D166" s="27" t="str">
        <f>IF(ISERROR(VLOOKUP('9.Journalier'!B166,codeinami,4,FALSE))," ",VLOOKUP('9.Journalier'!B166,codeinami,4,FALSE))</f>
        <v> </v>
      </c>
      <c r="E166" s="241"/>
      <c r="F166" s="24"/>
      <c r="G166" s="243"/>
      <c r="H166" s="30"/>
      <c r="I166" s="22"/>
      <c r="J166" s="665"/>
      <c r="K166" s="666"/>
      <c r="L166" s="666"/>
      <c r="M166" s="667"/>
    </row>
    <row r="167" spans="1:13" ht="12.75">
      <c r="A167" s="45"/>
      <c r="B167" s="35"/>
      <c r="C167" s="251" t="str">
        <f>IF(ISERROR(VLOOKUP('9.Journalier'!B167,codeinami,3,FALSE))," ",VLOOKUP('9.Journalier'!B167,codeinami,3,FALSE))</f>
        <v> </v>
      </c>
      <c r="D167" s="27" t="str">
        <f>IF(ISERROR(VLOOKUP('9.Journalier'!B167,codeinami,4,FALSE))," ",VLOOKUP('9.Journalier'!B167,codeinami,4,FALSE))</f>
        <v> </v>
      </c>
      <c r="E167" s="241"/>
      <c r="F167" s="24"/>
      <c r="G167" s="243"/>
      <c r="H167" s="30"/>
      <c r="I167" s="22"/>
      <c r="J167" s="665"/>
      <c r="K167" s="666"/>
      <c r="L167" s="666"/>
      <c r="M167" s="667"/>
    </row>
    <row r="168" spans="1:13" ht="12.75">
      <c r="A168" s="45"/>
      <c r="B168" s="35"/>
      <c r="C168" s="251" t="str">
        <f>IF(ISERROR(VLOOKUP('9.Journalier'!B168,codeinami,3,FALSE))," ",VLOOKUP('9.Journalier'!B168,codeinami,3,FALSE))</f>
        <v> </v>
      </c>
      <c r="D168" s="27" t="str">
        <f>IF(ISERROR(VLOOKUP('9.Journalier'!B168,codeinami,4,FALSE))," ",VLOOKUP('9.Journalier'!B168,codeinami,4,FALSE))</f>
        <v> </v>
      </c>
      <c r="E168" s="241"/>
      <c r="F168" s="24"/>
      <c r="G168" s="243"/>
      <c r="H168" s="30"/>
      <c r="I168" s="22"/>
      <c r="J168" s="665"/>
      <c r="K168" s="666"/>
      <c r="L168" s="666"/>
      <c r="M168" s="667"/>
    </row>
    <row r="169" spans="1:13" ht="12.75">
      <c r="A169" s="45"/>
      <c r="B169" s="35"/>
      <c r="C169" s="251" t="str">
        <f>IF(ISERROR(VLOOKUP('9.Journalier'!B169,codeinami,3,FALSE))," ",VLOOKUP('9.Journalier'!B169,codeinami,3,FALSE))</f>
        <v> </v>
      </c>
      <c r="D169" s="27" t="str">
        <f>IF(ISERROR(VLOOKUP('9.Journalier'!B169,codeinami,4,FALSE))," ",VLOOKUP('9.Journalier'!B169,codeinami,4,FALSE))</f>
        <v> </v>
      </c>
      <c r="E169" s="241"/>
      <c r="F169" s="24"/>
      <c r="G169" s="243"/>
      <c r="H169" s="30"/>
      <c r="I169" s="22"/>
      <c r="J169" s="665"/>
      <c r="K169" s="666"/>
      <c r="L169" s="666"/>
      <c r="M169" s="667"/>
    </row>
    <row r="170" spans="1:13" ht="12.75">
      <c r="A170" s="45"/>
      <c r="B170" s="35"/>
      <c r="C170" s="251" t="str">
        <f>IF(ISERROR(VLOOKUP('9.Journalier'!B170,codeinami,3,FALSE))," ",VLOOKUP('9.Journalier'!B170,codeinami,3,FALSE))</f>
        <v> </v>
      </c>
      <c r="D170" s="27" t="str">
        <f>IF(ISERROR(VLOOKUP('9.Journalier'!B170,codeinami,4,FALSE))," ",VLOOKUP('9.Journalier'!B170,codeinami,4,FALSE))</f>
        <v> </v>
      </c>
      <c r="E170" s="241"/>
      <c r="F170" s="24"/>
      <c r="G170" s="243"/>
      <c r="H170" s="30"/>
      <c r="I170" s="22"/>
      <c r="J170" s="665"/>
      <c r="K170" s="666"/>
      <c r="L170" s="666"/>
      <c r="M170" s="667"/>
    </row>
    <row r="171" spans="1:13" ht="12.75">
      <c r="A171" s="45"/>
      <c r="B171" s="35"/>
      <c r="C171" s="251" t="str">
        <f>IF(ISERROR(VLOOKUP('9.Journalier'!B171,codeinami,3,FALSE))," ",VLOOKUP('9.Journalier'!B171,codeinami,3,FALSE))</f>
        <v> </v>
      </c>
      <c r="D171" s="27" t="str">
        <f>IF(ISERROR(VLOOKUP('9.Journalier'!B171,codeinami,4,FALSE))," ",VLOOKUP('9.Journalier'!B171,codeinami,4,FALSE))</f>
        <v> </v>
      </c>
      <c r="E171" s="241"/>
      <c r="F171" s="24"/>
      <c r="G171" s="243"/>
      <c r="H171" s="30"/>
      <c r="I171" s="22"/>
      <c r="J171" s="665"/>
      <c r="K171" s="666"/>
      <c r="L171" s="666"/>
      <c r="M171" s="667"/>
    </row>
    <row r="172" spans="1:13" ht="12.75">
      <c r="A172" s="45"/>
      <c r="B172" s="35"/>
      <c r="C172" s="251" t="str">
        <f>IF(ISERROR(VLOOKUP('9.Journalier'!B172,codeinami,3,FALSE))," ",VLOOKUP('9.Journalier'!B172,codeinami,3,FALSE))</f>
        <v> </v>
      </c>
      <c r="D172" s="27" t="str">
        <f>IF(ISERROR(VLOOKUP('9.Journalier'!B172,codeinami,4,FALSE))," ",VLOOKUP('9.Journalier'!B172,codeinami,4,FALSE))</f>
        <v> </v>
      </c>
      <c r="E172" s="241"/>
      <c r="F172" s="24"/>
      <c r="G172" s="243"/>
      <c r="H172" s="30"/>
      <c r="I172" s="22"/>
      <c r="J172" s="665"/>
      <c r="K172" s="666"/>
      <c r="L172" s="666"/>
      <c r="M172" s="667"/>
    </row>
    <row r="173" spans="1:13" ht="12.75">
      <c r="A173" s="45"/>
      <c r="B173" s="35"/>
      <c r="C173" s="251" t="str">
        <f>IF(ISERROR(VLOOKUP('9.Journalier'!B173,codeinami,3,FALSE))," ",VLOOKUP('9.Journalier'!B173,codeinami,3,FALSE))</f>
        <v> </v>
      </c>
      <c r="D173" s="27" t="str">
        <f>IF(ISERROR(VLOOKUP('9.Journalier'!B173,codeinami,4,FALSE))," ",VLOOKUP('9.Journalier'!B173,codeinami,4,FALSE))</f>
        <v> </v>
      </c>
      <c r="E173" s="241"/>
      <c r="F173" s="24"/>
      <c r="G173" s="243"/>
      <c r="H173" s="30"/>
      <c r="I173" s="22"/>
      <c r="J173" s="665"/>
      <c r="K173" s="666"/>
      <c r="L173" s="666"/>
      <c r="M173" s="667"/>
    </row>
    <row r="174" spans="1:13" ht="12.75">
      <c r="A174" s="45"/>
      <c r="B174" s="35"/>
      <c r="C174" s="251" t="str">
        <f>IF(ISERROR(VLOOKUP('9.Journalier'!B174,codeinami,3,FALSE))," ",VLOOKUP('9.Journalier'!B174,codeinami,3,FALSE))</f>
        <v> </v>
      </c>
      <c r="D174" s="27" t="str">
        <f>IF(ISERROR(VLOOKUP('9.Journalier'!B174,codeinami,4,FALSE))," ",VLOOKUP('9.Journalier'!B174,codeinami,4,FALSE))</f>
        <v> </v>
      </c>
      <c r="E174" s="241"/>
      <c r="F174" s="24"/>
      <c r="G174" s="243"/>
      <c r="H174" s="30"/>
      <c r="I174" s="22"/>
      <c r="J174" s="665"/>
      <c r="K174" s="666"/>
      <c r="L174" s="666"/>
      <c r="M174" s="667"/>
    </row>
    <row r="175" spans="1:13" ht="12.75">
      <c r="A175" s="45"/>
      <c r="B175" s="35"/>
      <c r="C175" s="251" t="str">
        <f>IF(ISERROR(VLOOKUP('9.Journalier'!B175,codeinami,3,FALSE))," ",VLOOKUP('9.Journalier'!B175,codeinami,3,FALSE))</f>
        <v> </v>
      </c>
      <c r="D175" s="27" t="str">
        <f>IF(ISERROR(VLOOKUP('9.Journalier'!B175,codeinami,4,FALSE))," ",VLOOKUP('9.Journalier'!B175,codeinami,4,FALSE))</f>
        <v> </v>
      </c>
      <c r="E175" s="241"/>
      <c r="F175" s="24"/>
      <c r="G175" s="243"/>
      <c r="H175" s="30"/>
      <c r="I175" s="22"/>
      <c r="J175" s="665"/>
      <c r="K175" s="666"/>
      <c r="L175" s="666"/>
      <c r="M175" s="667"/>
    </row>
    <row r="176" spans="1:13" ht="12.75">
      <c r="A176" s="45"/>
      <c r="B176" s="35"/>
      <c r="C176" s="251" t="str">
        <f>IF(ISERROR(VLOOKUP('9.Journalier'!B176,codeinami,3,FALSE))," ",VLOOKUP('9.Journalier'!B176,codeinami,3,FALSE))</f>
        <v> </v>
      </c>
      <c r="D176" s="27" t="str">
        <f>IF(ISERROR(VLOOKUP('9.Journalier'!B176,codeinami,4,FALSE))," ",VLOOKUP('9.Journalier'!B176,codeinami,4,FALSE))</f>
        <v> </v>
      </c>
      <c r="E176" s="241"/>
      <c r="F176" s="24"/>
      <c r="G176" s="243"/>
      <c r="H176" s="30"/>
      <c r="I176" s="22"/>
      <c r="J176" s="665"/>
      <c r="K176" s="666"/>
      <c r="L176" s="666"/>
      <c r="M176" s="667"/>
    </row>
    <row r="177" spans="1:13" ht="12.75">
      <c r="A177" s="45"/>
      <c r="B177" s="35"/>
      <c r="C177" s="251" t="str">
        <f>IF(ISERROR(VLOOKUP('9.Journalier'!B177,codeinami,3,FALSE))," ",VLOOKUP('9.Journalier'!B177,codeinami,3,FALSE))</f>
        <v> </v>
      </c>
      <c r="D177" s="27" t="str">
        <f>IF(ISERROR(VLOOKUP('9.Journalier'!B177,codeinami,4,FALSE))," ",VLOOKUP('9.Journalier'!B177,codeinami,4,FALSE))</f>
        <v> </v>
      </c>
      <c r="E177" s="241"/>
      <c r="F177" s="24"/>
      <c r="G177" s="243"/>
      <c r="H177" s="30"/>
      <c r="I177" s="22"/>
      <c r="J177" s="665"/>
      <c r="K177" s="666"/>
      <c r="L177" s="666"/>
      <c r="M177" s="667"/>
    </row>
    <row r="178" spans="1:13" ht="12.75">
      <c r="A178" s="45"/>
      <c r="B178" s="35"/>
      <c r="C178" s="251" t="str">
        <f>IF(ISERROR(VLOOKUP('9.Journalier'!B178,codeinami,3,FALSE))," ",VLOOKUP('9.Journalier'!B178,codeinami,3,FALSE))</f>
        <v> </v>
      </c>
      <c r="D178" s="27" t="str">
        <f>IF(ISERROR(VLOOKUP('9.Journalier'!B178,codeinami,4,FALSE))," ",VLOOKUP('9.Journalier'!B178,codeinami,4,FALSE))</f>
        <v> </v>
      </c>
      <c r="E178" s="241"/>
      <c r="F178" s="24"/>
      <c r="G178" s="243"/>
      <c r="H178" s="30"/>
      <c r="I178" s="22"/>
      <c r="J178" s="665"/>
      <c r="K178" s="666"/>
      <c r="L178" s="666"/>
      <c r="M178" s="667"/>
    </row>
    <row r="179" spans="1:13" ht="12.75">
      <c r="A179" s="45"/>
      <c r="B179" s="35"/>
      <c r="C179" s="251" t="str">
        <f>IF(ISERROR(VLOOKUP('9.Journalier'!B179,codeinami,3,FALSE))," ",VLOOKUP('9.Journalier'!B179,codeinami,3,FALSE))</f>
        <v> </v>
      </c>
      <c r="D179" s="27" t="str">
        <f>IF(ISERROR(VLOOKUP('9.Journalier'!B179,codeinami,4,FALSE))," ",VLOOKUP('9.Journalier'!B179,codeinami,4,FALSE))</f>
        <v> </v>
      </c>
      <c r="E179" s="241"/>
      <c r="F179" s="24"/>
      <c r="G179" s="243"/>
      <c r="H179" s="30"/>
      <c r="I179" s="22"/>
      <c r="J179" s="665"/>
      <c r="K179" s="666"/>
      <c r="L179" s="666"/>
      <c r="M179" s="667"/>
    </row>
    <row r="180" spans="1:13" ht="12.75">
      <c r="A180" s="45"/>
      <c r="B180" s="35"/>
      <c r="C180" s="251" t="str">
        <f>IF(ISERROR(VLOOKUP('9.Journalier'!B180,codeinami,3,FALSE))," ",VLOOKUP('9.Journalier'!B180,codeinami,3,FALSE))</f>
        <v> </v>
      </c>
      <c r="D180" s="27" t="str">
        <f>IF(ISERROR(VLOOKUP('9.Journalier'!B180,codeinami,4,FALSE))," ",VLOOKUP('9.Journalier'!B180,codeinami,4,FALSE))</f>
        <v> </v>
      </c>
      <c r="E180" s="241"/>
      <c r="F180" s="24"/>
      <c r="G180" s="243"/>
      <c r="H180" s="30"/>
      <c r="I180" s="22"/>
      <c r="J180" s="665"/>
      <c r="K180" s="666"/>
      <c r="L180" s="666"/>
      <c r="M180" s="667"/>
    </row>
    <row r="181" spans="1:13" ht="12.75">
      <c r="A181" s="45"/>
      <c r="B181" s="35"/>
      <c r="C181" s="251" t="str">
        <f>IF(ISERROR(VLOOKUP('9.Journalier'!B181,codeinami,3,FALSE))," ",VLOOKUP('9.Journalier'!B181,codeinami,3,FALSE))</f>
        <v> </v>
      </c>
      <c r="D181" s="27" t="str">
        <f>IF(ISERROR(VLOOKUP('9.Journalier'!B181,codeinami,4,FALSE))," ",VLOOKUP('9.Journalier'!B181,codeinami,4,FALSE))</f>
        <v> </v>
      </c>
      <c r="E181" s="241"/>
      <c r="F181" s="24"/>
      <c r="G181" s="243"/>
      <c r="H181" s="30"/>
      <c r="I181" s="22"/>
      <c r="J181" s="665"/>
      <c r="K181" s="666"/>
      <c r="L181" s="666"/>
      <c r="M181" s="667"/>
    </row>
    <row r="182" spans="1:13" ht="12.75">
      <c r="A182" s="45"/>
      <c r="B182" s="35"/>
      <c r="C182" s="251" t="str">
        <f>IF(ISERROR(VLOOKUP('9.Journalier'!B182,codeinami,3,FALSE))," ",VLOOKUP('9.Journalier'!B182,codeinami,3,FALSE))</f>
        <v> </v>
      </c>
      <c r="D182" s="27" t="str">
        <f>IF(ISERROR(VLOOKUP('9.Journalier'!B182,codeinami,4,FALSE))," ",VLOOKUP('9.Journalier'!B182,codeinami,4,FALSE))</f>
        <v> </v>
      </c>
      <c r="E182" s="241"/>
      <c r="F182" s="24"/>
      <c r="G182" s="243"/>
      <c r="H182" s="30"/>
      <c r="I182" s="22"/>
      <c r="J182" s="665"/>
      <c r="K182" s="666"/>
      <c r="L182" s="666"/>
      <c r="M182" s="667"/>
    </row>
    <row r="183" spans="1:13" ht="12.75">
      <c r="A183" s="45"/>
      <c r="B183" s="35"/>
      <c r="C183" s="251" t="str">
        <f>IF(ISERROR(VLOOKUP('9.Journalier'!B183,codeinami,3,FALSE))," ",VLOOKUP('9.Journalier'!B183,codeinami,3,FALSE))</f>
        <v> </v>
      </c>
      <c r="D183" s="27" t="str">
        <f>IF(ISERROR(VLOOKUP('9.Journalier'!B183,codeinami,4,FALSE))," ",VLOOKUP('9.Journalier'!B183,codeinami,4,FALSE))</f>
        <v> </v>
      </c>
      <c r="E183" s="241"/>
      <c r="F183" s="24"/>
      <c r="G183" s="243"/>
      <c r="H183" s="30"/>
      <c r="I183" s="22"/>
      <c r="J183" s="665"/>
      <c r="K183" s="666"/>
      <c r="L183" s="666"/>
      <c r="M183" s="667"/>
    </row>
    <row r="184" spans="1:13" ht="12.75">
      <c r="A184" s="45"/>
      <c r="B184" s="35"/>
      <c r="C184" s="251" t="str">
        <f>IF(ISERROR(VLOOKUP('9.Journalier'!B184,codeinami,3,FALSE))," ",VLOOKUP('9.Journalier'!B184,codeinami,3,FALSE))</f>
        <v> </v>
      </c>
      <c r="D184" s="27" t="str">
        <f>IF(ISERROR(VLOOKUP('9.Journalier'!B184,codeinami,4,FALSE))," ",VLOOKUP('9.Journalier'!B184,codeinami,4,FALSE))</f>
        <v> </v>
      </c>
      <c r="E184" s="241"/>
      <c r="F184" s="24"/>
      <c r="G184" s="243"/>
      <c r="H184" s="30"/>
      <c r="I184" s="22"/>
      <c r="J184" s="665"/>
      <c r="K184" s="666"/>
      <c r="L184" s="666"/>
      <c r="M184" s="667"/>
    </row>
    <row r="185" spans="1:13" ht="12.75">
      <c r="A185" s="45"/>
      <c r="B185" s="35"/>
      <c r="C185" s="251" t="str">
        <f>IF(ISERROR(VLOOKUP('9.Journalier'!B185,codeinami,3,FALSE))," ",VLOOKUP('9.Journalier'!B185,codeinami,3,FALSE))</f>
        <v> </v>
      </c>
      <c r="D185" s="27" t="str">
        <f>IF(ISERROR(VLOOKUP('9.Journalier'!B185,codeinami,4,FALSE))," ",VLOOKUP('9.Journalier'!B185,codeinami,4,FALSE))</f>
        <v> </v>
      </c>
      <c r="E185" s="241"/>
      <c r="F185" s="24"/>
      <c r="G185" s="243"/>
      <c r="H185" s="30"/>
      <c r="I185" s="22"/>
      <c r="J185" s="665"/>
      <c r="K185" s="666"/>
      <c r="L185" s="666"/>
      <c r="M185" s="667"/>
    </row>
    <row r="186" spans="1:13" ht="12.75">
      <c r="A186" s="45"/>
      <c r="B186" s="35"/>
      <c r="C186" s="251" t="str">
        <f>IF(ISERROR(VLOOKUP('9.Journalier'!B186,codeinami,3,FALSE))," ",VLOOKUP('9.Journalier'!B186,codeinami,3,FALSE))</f>
        <v> </v>
      </c>
      <c r="D186" s="27" t="str">
        <f>IF(ISERROR(VLOOKUP('9.Journalier'!B186,codeinami,4,FALSE))," ",VLOOKUP('9.Journalier'!B186,codeinami,4,FALSE))</f>
        <v> </v>
      </c>
      <c r="E186" s="241"/>
      <c r="F186" s="24"/>
      <c r="G186" s="243"/>
      <c r="H186" s="30"/>
      <c r="I186" s="22"/>
      <c r="J186" s="665"/>
      <c r="K186" s="666"/>
      <c r="L186" s="666"/>
      <c r="M186" s="667"/>
    </row>
    <row r="187" spans="1:13" ht="12.75">
      <c r="A187" s="45"/>
      <c r="B187" s="35"/>
      <c r="C187" s="251" t="str">
        <f>IF(ISERROR(VLOOKUP('9.Journalier'!B187,codeinami,3,FALSE))," ",VLOOKUP('9.Journalier'!B187,codeinami,3,FALSE))</f>
        <v> </v>
      </c>
      <c r="D187" s="27" t="str">
        <f>IF(ISERROR(VLOOKUP('9.Journalier'!B187,codeinami,4,FALSE))," ",VLOOKUP('9.Journalier'!B187,codeinami,4,FALSE))</f>
        <v> </v>
      </c>
      <c r="E187" s="241"/>
      <c r="F187" s="24"/>
      <c r="G187" s="243"/>
      <c r="H187" s="30"/>
      <c r="I187" s="22"/>
      <c r="J187" s="665"/>
      <c r="K187" s="666"/>
      <c r="L187" s="666"/>
      <c r="M187" s="667"/>
    </row>
    <row r="188" spans="1:13" ht="12.75">
      <c r="A188" s="45"/>
      <c r="B188" s="35"/>
      <c r="C188" s="251" t="str">
        <f>IF(ISERROR(VLOOKUP('9.Journalier'!B188,codeinami,3,FALSE))," ",VLOOKUP('9.Journalier'!B188,codeinami,3,FALSE))</f>
        <v> </v>
      </c>
      <c r="D188" s="27" t="str">
        <f>IF(ISERROR(VLOOKUP('9.Journalier'!B188,codeinami,4,FALSE))," ",VLOOKUP('9.Journalier'!B188,codeinami,4,FALSE))</f>
        <v> </v>
      </c>
      <c r="E188" s="241"/>
      <c r="F188" s="24"/>
      <c r="G188" s="243"/>
      <c r="H188" s="30"/>
      <c r="I188" s="22"/>
      <c r="J188" s="665"/>
      <c r="K188" s="666"/>
      <c r="L188" s="666"/>
      <c r="M188" s="667"/>
    </row>
    <row r="189" spans="1:13" ht="12.75">
      <c r="A189" s="45"/>
      <c r="B189" s="35"/>
      <c r="C189" s="251" t="str">
        <f>IF(ISERROR(VLOOKUP('9.Journalier'!B189,codeinami,3,FALSE))," ",VLOOKUP('9.Journalier'!B189,codeinami,3,FALSE))</f>
        <v> </v>
      </c>
      <c r="D189" s="27" t="str">
        <f>IF(ISERROR(VLOOKUP('9.Journalier'!B189,codeinami,4,FALSE))," ",VLOOKUP('9.Journalier'!B189,codeinami,4,FALSE))</f>
        <v> </v>
      </c>
      <c r="E189" s="241"/>
      <c r="F189" s="24"/>
      <c r="G189" s="243"/>
      <c r="H189" s="30"/>
      <c r="I189" s="22"/>
      <c r="J189" s="665"/>
      <c r="K189" s="666"/>
      <c r="L189" s="666"/>
      <c r="M189" s="667"/>
    </row>
    <row r="190" spans="1:13" ht="12.75">
      <c r="A190" s="45"/>
      <c r="B190" s="35"/>
      <c r="C190" s="251" t="str">
        <f>IF(ISERROR(VLOOKUP('9.Journalier'!B190,codeinami,3,FALSE))," ",VLOOKUP('9.Journalier'!B190,codeinami,3,FALSE))</f>
        <v> </v>
      </c>
      <c r="D190" s="27" t="str">
        <f>IF(ISERROR(VLOOKUP('9.Journalier'!B190,codeinami,4,FALSE))," ",VLOOKUP('9.Journalier'!B190,codeinami,4,FALSE))</f>
        <v> </v>
      </c>
      <c r="E190" s="241"/>
      <c r="F190" s="24"/>
      <c r="G190" s="243"/>
      <c r="H190" s="30"/>
      <c r="I190" s="22"/>
      <c r="J190" s="665"/>
      <c r="K190" s="666"/>
      <c r="L190" s="666"/>
      <c r="M190" s="667"/>
    </row>
    <row r="191" spans="1:13" ht="12.75">
      <c r="A191" s="45"/>
      <c r="B191" s="35"/>
      <c r="C191" s="251" t="str">
        <f>IF(ISERROR(VLOOKUP('9.Journalier'!B191,codeinami,3,FALSE))," ",VLOOKUP('9.Journalier'!B191,codeinami,3,FALSE))</f>
        <v> </v>
      </c>
      <c r="D191" s="27" t="str">
        <f>IF(ISERROR(VLOOKUP('9.Journalier'!B191,codeinami,4,FALSE))," ",VLOOKUP('9.Journalier'!B191,codeinami,4,FALSE))</f>
        <v> </v>
      </c>
      <c r="E191" s="241"/>
      <c r="F191" s="24"/>
      <c r="G191" s="243"/>
      <c r="H191" s="30"/>
      <c r="I191" s="22"/>
      <c r="J191" s="665"/>
      <c r="K191" s="666"/>
      <c r="L191" s="666"/>
      <c r="M191" s="667"/>
    </row>
    <row r="192" spans="1:13" ht="12.75">
      <c r="A192" s="45"/>
      <c r="B192" s="35"/>
      <c r="C192" s="251" t="str">
        <f>IF(ISERROR(VLOOKUP('9.Journalier'!B192,codeinami,3,FALSE))," ",VLOOKUP('9.Journalier'!B192,codeinami,3,FALSE))</f>
        <v> </v>
      </c>
      <c r="D192" s="27" t="str">
        <f>IF(ISERROR(VLOOKUP('9.Journalier'!B192,codeinami,4,FALSE))," ",VLOOKUP('9.Journalier'!B192,codeinami,4,FALSE))</f>
        <v> </v>
      </c>
      <c r="E192" s="241"/>
      <c r="F192" s="24"/>
      <c r="G192" s="243"/>
      <c r="H192" s="30"/>
      <c r="I192" s="22"/>
      <c r="J192" s="665"/>
      <c r="K192" s="666"/>
      <c r="L192" s="666"/>
      <c r="M192" s="667"/>
    </row>
    <row r="193" spans="1:13" ht="12.75">
      <c r="A193" s="45"/>
      <c r="B193" s="35"/>
      <c r="C193" s="251" t="str">
        <f>IF(ISERROR(VLOOKUP('9.Journalier'!B193,codeinami,3,FALSE))," ",VLOOKUP('9.Journalier'!B193,codeinami,3,FALSE))</f>
        <v> </v>
      </c>
      <c r="D193" s="27" t="str">
        <f>IF(ISERROR(VLOOKUP('9.Journalier'!B193,codeinami,4,FALSE))," ",VLOOKUP('9.Journalier'!B193,codeinami,4,FALSE))</f>
        <v> </v>
      </c>
      <c r="E193" s="241"/>
      <c r="F193" s="24"/>
      <c r="G193" s="243"/>
      <c r="H193" s="30"/>
      <c r="I193" s="22"/>
      <c r="J193" s="665"/>
      <c r="K193" s="666"/>
      <c r="L193" s="666"/>
      <c r="M193" s="667"/>
    </row>
    <row r="194" spans="1:13" ht="12.75">
      <c r="A194" s="45"/>
      <c r="B194" s="35"/>
      <c r="C194" s="251" t="str">
        <f>IF(ISERROR(VLOOKUP('9.Journalier'!B194,codeinami,3,FALSE))," ",VLOOKUP('9.Journalier'!B194,codeinami,3,FALSE))</f>
        <v> </v>
      </c>
      <c r="D194" s="27" t="str">
        <f>IF(ISERROR(VLOOKUP('9.Journalier'!B194,codeinami,4,FALSE))," ",VLOOKUP('9.Journalier'!B194,codeinami,4,FALSE))</f>
        <v> </v>
      </c>
      <c r="E194" s="241"/>
      <c r="F194" s="24"/>
      <c r="G194" s="243"/>
      <c r="H194" s="30"/>
      <c r="I194" s="22"/>
      <c r="J194" s="665"/>
      <c r="K194" s="666"/>
      <c r="L194" s="666"/>
      <c r="M194" s="667"/>
    </row>
    <row r="195" spans="1:13" ht="12.75">
      <c r="A195" s="45"/>
      <c r="B195" s="35"/>
      <c r="C195" s="251" t="str">
        <f>IF(ISERROR(VLOOKUP('9.Journalier'!B195,codeinami,3,FALSE))," ",VLOOKUP('9.Journalier'!B195,codeinami,3,FALSE))</f>
        <v> </v>
      </c>
      <c r="D195" s="27" t="str">
        <f>IF(ISERROR(VLOOKUP('9.Journalier'!B195,codeinami,4,FALSE))," ",VLOOKUP('9.Journalier'!B195,codeinami,4,FALSE))</f>
        <v> </v>
      </c>
      <c r="E195" s="241"/>
      <c r="F195" s="24"/>
      <c r="G195" s="243"/>
      <c r="H195" s="30"/>
      <c r="I195" s="22"/>
      <c r="J195" s="665"/>
      <c r="K195" s="666"/>
      <c r="L195" s="666"/>
      <c r="M195" s="667"/>
    </row>
    <row r="196" spans="1:13" ht="12.75">
      <c r="A196" s="45"/>
      <c r="B196" s="35"/>
      <c r="C196" s="251" t="str">
        <f>IF(ISERROR(VLOOKUP('9.Journalier'!B196,codeinami,3,FALSE))," ",VLOOKUP('9.Journalier'!B196,codeinami,3,FALSE))</f>
        <v> </v>
      </c>
      <c r="D196" s="27" t="str">
        <f>IF(ISERROR(VLOOKUP('9.Journalier'!B196,codeinami,4,FALSE))," ",VLOOKUP('9.Journalier'!B196,codeinami,4,FALSE))</f>
        <v> </v>
      </c>
      <c r="E196" s="241"/>
      <c r="F196" s="24"/>
      <c r="G196" s="243"/>
      <c r="H196" s="30"/>
      <c r="I196" s="22"/>
      <c r="J196" s="665"/>
      <c r="K196" s="666"/>
      <c r="L196" s="666"/>
      <c r="M196" s="667"/>
    </row>
    <row r="197" spans="1:13" ht="12.75">
      <c r="A197" s="45"/>
      <c r="B197" s="35"/>
      <c r="C197" s="251" t="str">
        <f>IF(ISERROR(VLOOKUP('9.Journalier'!B197,codeinami,3,FALSE))," ",VLOOKUP('9.Journalier'!B197,codeinami,3,FALSE))</f>
        <v> </v>
      </c>
      <c r="D197" s="27" t="str">
        <f>IF(ISERROR(VLOOKUP('9.Journalier'!B197,codeinami,4,FALSE))," ",VLOOKUP('9.Journalier'!B197,codeinami,4,FALSE))</f>
        <v> </v>
      </c>
      <c r="E197" s="241"/>
      <c r="F197" s="24"/>
      <c r="G197" s="243"/>
      <c r="H197" s="30"/>
      <c r="I197" s="22"/>
      <c r="J197" s="665"/>
      <c r="K197" s="666"/>
      <c r="L197" s="666"/>
      <c r="M197" s="667"/>
    </row>
    <row r="198" spans="1:13" ht="12.75">
      <c r="A198" s="45"/>
      <c r="B198" s="35"/>
      <c r="C198" s="251" t="str">
        <f>IF(ISERROR(VLOOKUP('9.Journalier'!B198,codeinami,3,FALSE))," ",VLOOKUP('9.Journalier'!B198,codeinami,3,FALSE))</f>
        <v> </v>
      </c>
      <c r="D198" s="27" t="str">
        <f>IF(ISERROR(VLOOKUP('9.Journalier'!B198,codeinami,4,FALSE))," ",VLOOKUP('9.Journalier'!B198,codeinami,4,FALSE))</f>
        <v> </v>
      </c>
      <c r="E198" s="241"/>
      <c r="F198" s="24"/>
      <c r="G198" s="243"/>
      <c r="H198" s="30"/>
      <c r="I198" s="22"/>
      <c r="J198" s="665"/>
      <c r="K198" s="666"/>
      <c r="L198" s="666"/>
      <c r="M198" s="667"/>
    </row>
    <row r="199" spans="1:13" ht="12.75">
      <c r="A199" s="45"/>
      <c r="B199" s="35"/>
      <c r="C199" s="251" t="str">
        <f>IF(ISERROR(VLOOKUP('9.Journalier'!B199,codeinami,3,FALSE))," ",VLOOKUP('9.Journalier'!B199,codeinami,3,FALSE))</f>
        <v> </v>
      </c>
      <c r="D199" s="27" t="str">
        <f>IF(ISERROR(VLOOKUP('9.Journalier'!B199,codeinami,4,FALSE))," ",VLOOKUP('9.Journalier'!B199,codeinami,4,FALSE))</f>
        <v> </v>
      </c>
      <c r="E199" s="241"/>
      <c r="F199" s="24"/>
      <c r="G199" s="243"/>
      <c r="H199" s="30"/>
      <c r="I199" s="22"/>
      <c r="J199" s="665"/>
      <c r="K199" s="666"/>
      <c r="L199" s="666"/>
      <c r="M199" s="667"/>
    </row>
    <row r="200" spans="1:13" ht="12.75">
      <c r="A200" s="45"/>
      <c r="B200" s="35"/>
      <c r="C200" s="251" t="str">
        <f>IF(ISERROR(VLOOKUP('9.Journalier'!B200,codeinami,3,FALSE))," ",VLOOKUP('9.Journalier'!B200,codeinami,3,FALSE))</f>
        <v> </v>
      </c>
      <c r="D200" s="27" t="str">
        <f>IF(ISERROR(VLOOKUP('9.Journalier'!B200,codeinami,4,FALSE))," ",VLOOKUP('9.Journalier'!B200,codeinami,4,FALSE))</f>
        <v> </v>
      </c>
      <c r="E200" s="241"/>
      <c r="F200" s="24"/>
      <c r="G200" s="243"/>
      <c r="H200" s="30"/>
      <c r="I200" s="22"/>
      <c r="J200" s="665"/>
      <c r="K200" s="666"/>
      <c r="L200" s="666"/>
      <c r="M200" s="667"/>
    </row>
    <row r="201" spans="1:13" ht="12.75">
      <c r="A201" s="45"/>
      <c r="B201" s="35"/>
      <c r="C201" s="251" t="str">
        <f>IF(ISERROR(VLOOKUP('9.Journalier'!B201,codeinami,3,FALSE))," ",VLOOKUP('9.Journalier'!B201,codeinami,3,FALSE))</f>
        <v> </v>
      </c>
      <c r="D201" s="27" t="str">
        <f>IF(ISERROR(VLOOKUP('9.Journalier'!B201,codeinami,4,FALSE))," ",VLOOKUP('9.Journalier'!B201,codeinami,4,FALSE))</f>
        <v> </v>
      </c>
      <c r="E201" s="241"/>
      <c r="F201" s="24"/>
      <c r="G201" s="243"/>
      <c r="H201" s="30"/>
      <c r="I201" s="22"/>
      <c r="J201" s="665"/>
      <c r="K201" s="666"/>
      <c r="L201" s="666"/>
      <c r="M201" s="667"/>
    </row>
    <row r="202" spans="1:13" ht="12.75">
      <c r="A202" s="45"/>
      <c r="B202" s="35"/>
      <c r="C202" s="251" t="str">
        <f>IF(ISERROR(VLOOKUP('9.Journalier'!B202,codeinami,3,FALSE))," ",VLOOKUP('9.Journalier'!B202,codeinami,3,FALSE))</f>
        <v> </v>
      </c>
      <c r="D202" s="27" t="str">
        <f>IF(ISERROR(VLOOKUP('9.Journalier'!B202,codeinami,4,FALSE))," ",VLOOKUP('9.Journalier'!B202,codeinami,4,FALSE))</f>
        <v> </v>
      </c>
      <c r="E202" s="241"/>
      <c r="F202" s="24"/>
      <c r="G202" s="243"/>
      <c r="H202" s="30"/>
      <c r="I202" s="22"/>
      <c r="J202" s="665"/>
      <c r="K202" s="666"/>
      <c r="L202" s="666"/>
      <c r="M202" s="667"/>
    </row>
    <row r="203" spans="1:13" ht="12.75">
      <c r="A203" s="45"/>
      <c r="B203" s="35"/>
      <c r="C203" s="251" t="str">
        <f>IF(ISERROR(VLOOKUP('9.Journalier'!B203,codeinami,3,FALSE))," ",VLOOKUP('9.Journalier'!B203,codeinami,3,FALSE))</f>
        <v> </v>
      </c>
      <c r="D203" s="27" t="str">
        <f>IF(ISERROR(VLOOKUP('9.Journalier'!B203,codeinami,4,FALSE))," ",VLOOKUP('9.Journalier'!B203,codeinami,4,FALSE))</f>
        <v> </v>
      </c>
      <c r="E203" s="241"/>
      <c r="F203" s="24"/>
      <c r="G203" s="243"/>
      <c r="H203" s="30"/>
      <c r="I203" s="22"/>
      <c r="J203" s="665"/>
      <c r="K203" s="666"/>
      <c r="L203" s="666"/>
      <c r="M203" s="667"/>
    </row>
    <row r="204" spans="1:13" ht="12.75">
      <c r="A204" s="45"/>
      <c r="B204" s="35"/>
      <c r="C204" s="251" t="str">
        <f>IF(ISERROR(VLOOKUP('9.Journalier'!B204,codeinami,3,FALSE))," ",VLOOKUP('9.Journalier'!B204,codeinami,3,FALSE))</f>
        <v> </v>
      </c>
      <c r="D204" s="27" t="str">
        <f>IF(ISERROR(VLOOKUP('9.Journalier'!B204,codeinami,4,FALSE))," ",VLOOKUP('9.Journalier'!B204,codeinami,4,FALSE))</f>
        <v> </v>
      </c>
      <c r="E204" s="241"/>
      <c r="F204" s="24"/>
      <c r="G204" s="243"/>
      <c r="H204" s="30"/>
      <c r="I204" s="22"/>
      <c r="J204" s="665"/>
      <c r="K204" s="666"/>
      <c r="L204" s="666"/>
      <c r="M204" s="667"/>
    </row>
    <row r="205" spans="1:13" ht="12.75">
      <c r="A205" s="45"/>
      <c r="B205" s="35"/>
      <c r="C205" s="251" t="str">
        <f>IF(ISERROR(VLOOKUP('9.Journalier'!B205,codeinami,3,FALSE))," ",VLOOKUP('9.Journalier'!B205,codeinami,3,FALSE))</f>
        <v> </v>
      </c>
      <c r="D205" s="27" t="str">
        <f>IF(ISERROR(VLOOKUP('9.Journalier'!B205,codeinami,4,FALSE))," ",VLOOKUP('9.Journalier'!B205,codeinami,4,FALSE))</f>
        <v> </v>
      </c>
      <c r="E205" s="241"/>
      <c r="F205" s="24"/>
      <c r="G205" s="243"/>
      <c r="H205" s="30"/>
      <c r="I205" s="22"/>
      <c r="J205" s="665"/>
      <c r="K205" s="666"/>
      <c r="L205" s="666"/>
      <c r="M205" s="667"/>
    </row>
    <row r="206" spans="1:13" ht="12.75">
      <c r="A206" s="45"/>
      <c r="B206" s="35"/>
      <c r="C206" s="251" t="str">
        <f>IF(ISERROR(VLOOKUP('9.Journalier'!B206,codeinami,3,FALSE))," ",VLOOKUP('9.Journalier'!B206,codeinami,3,FALSE))</f>
        <v> </v>
      </c>
      <c r="D206" s="27" t="str">
        <f>IF(ISERROR(VLOOKUP('9.Journalier'!B206,codeinami,4,FALSE))," ",VLOOKUP('9.Journalier'!B206,codeinami,4,FALSE))</f>
        <v> </v>
      </c>
      <c r="E206" s="241"/>
      <c r="F206" s="24"/>
      <c r="G206" s="243"/>
      <c r="H206" s="30"/>
      <c r="I206" s="22"/>
      <c r="J206" s="665"/>
      <c r="K206" s="666"/>
      <c r="L206" s="666"/>
      <c r="M206" s="667"/>
    </row>
    <row r="207" spans="1:13" ht="12.75">
      <c r="A207" s="45"/>
      <c r="B207" s="35"/>
      <c r="C207" s="251" t="str">
        <f>IF(ISERROR(VLOOKUP('9.Journalier'!B207,codeinami,3,FALSE))," ",VLOOKUP('9.Journalier'!B207,codeinami,3,FALSE))</f>
        <v> </v>
      </c>
      <c r="D207" s="27" t="str">
        <f>IF(ISERROR(VLOOKUP('9.Journalier'!B207,codeinami,4,FALSE))," ",VLOOKUP('9.Journalier'!B207,codeinami,4,FALSE))</f>
        <v> </v>
      </c>
      <c r="E207" s="241"/>
      <c r="F207" s="24"/>
      <c r="G207" s="243"/>
      <c r="H207" s="30"/>
      <c r="I207" s="22"/>
      <c r="J207" s="665"/>
      <c r="K207" s="666"/>
      <c r="L207" s="666"/>
      <c r="M207" s="667"/>
    </row>
    <row r="208" spans="1:13" ht="12.75">
      <c r="A208" s="45"/>
      <c r="B208" s="35"/>
      <c r="C208" s="251" t="str">
        <f>IF(ISERROR(VLOOKUP('9.Journalier'!B208,codeinami,3,FALSE))," ",VLOOKUP('9.Journalier'!B208,codeinami,3,FALSE))</f>
        <v> </v>
      </c>
      <c r="D208" s="27" t="str">
        <f>IF(ISERROR(VLOOKUP('9.Journalier'!B208,codeinami,4,FALSE))," ",VLOOKUP('9.Journalier'!B208,codeinami,4,FALSE))</f>
        <v> </v>
      </c>
      <c r="E208" s="241"/>
      <c r="F208" s="24"/>
      <c r="G208" s="243"/>
      <c r="H208" s="30"/>
      <c r="I208" s="22"/>
      <c r="J208" s="665"/>
      <c r="K208" s="666"/>
      <c r="L208" s="666"/>
      <c r="M208" s="667"/>
    </row>
    <row r="209" spans="1:13" ht="12.75">
      <c r="A209" s="45"/>
      <c r="B209" s="35"/>
      <c r="C209" s="251" t="str">
        <f>IF(ISERROR(VLOOKUP('9.Journalier'!B209,codeinami,3,FALSE))," ",VLOOKUP('9.Journalier'!B209,codeinami,3,FALSE))</f>
        <v> </v>
      </c>
      <c r="D209" s="27" t="str">
        <f>IF(ISERROR(VLOOKUP('9.Journalier'!B209,codeinami,4,FALSE))," ",VLOOKUP('9.Journalier'!B209,codeinami,4,FALSE))</f>
        <v> </v>
      </c>
      <c r="E209" s="241"/>
      <c r="F209" s="24"/>
      <c r="G209" s="243"/>
      <c r="H209" s="30"/>
      <c r="I209" s="22"/>
      <c r="J209" s="665"/>
      <c r="K209" s="666"/>
      <c r="L209" s="666"/>
      <c r="M209" s="667"/>
    </row>
    <row r="210" spans="1:13" ht="12.75">
      <c r="A210" s="45"/>
      <c r="B210" s="35"/>
      <c r="C210" s="251" t="str">
        <f>IF(ISERROR(VLOOKUP('9.Journalier'!B210,codeinami,3,FALSE))," ",VLOOKUP('9.Journalier'!B210,codeinami,3,FALSE))</f>
        <v> </v>
      </c>
      <c r="D210" s="27" t="str">
        <f>IF(ISERROR(VLOOKUP('9.Journalier'!B210,codeinami,4,FALSE))," ",VLOOKUP('9.Journalier'!B210,codeinami,4,FALSE))</f>
        <v> </v>
      </c>
      <c r="E210" s="241"/>
      <c r="F210" s="24"/>
      <c r="G210" s="243"/>
      <c r="H210" s="30"/>
      <c r="I210" s="22"/>
      <c r="J210" s="665"/>
      <c r="K210" s="666"/>
      <c r="L210" s="666"/>
      <c r="M210" s="667"/>
    </row>
    <row r="211" spans="1:13" ht="12.75">
      <c r="A211" s="45"/>
      <c r="B211" s="35"/>
      <c r="C211" s="251" t="str">
        <f>IF(ISERROR(VLOOKUP('9.Journalier'!B211,codeinami,3,FALSE))," ",VLOOKUP('9.Journalier'!B211,codeinami,3,FALSE))</f>
        <v> </v>
      </c>
      <c r="D211" s="27" t="str">
        <f>IF(ISERROR(VLOOKUP('9.Journalier'!B211,codeinami,4,FALSE))," ",VLOOKUP('9.Journalier'!B211,codeinami,4,FALSE))</f>
        <v> </v>
      </c>
      <c r="E211" s="241"/>
      <c r="F211" s="24"/>
      <c r="G211" s="243"/>
      <c r="H211" s="30"/>
      <c r="I211" s="22"/>
      <c r="J211" s="665"/>
      <c r="K211" s="666"/>
      <c r="L211" s="666"/>
      <c r="M211" s="667"/>
    </row>
    <row r="212" spans="1:13" ht="12.75">
      <c r="A212" s="45"/>
      <c r="B212" s="35"/>
      <c r="C212" s="251" t="str">
        <f>IF(ISERROR(VLOOKUP('9.Journalier'!B212,codeinami,3,FALSE))," ",VLOOKUP('9.Journalier'!B212,codeinami,3,FALSE))</f>
        <v> </v>
      </c>
      <c r="D212" s="27" t="str">
        <f>IF(ISERROR(VLOOKUP('9.Journalier'!B212,codeinami,4,FALSE))," ",VLOOKUP('9.Journalier'!B212,codeinami,4,FALSE))</f>
        <v> </v>
      </c>
      <c r="E212" s="241"/>
      <c r="F212" s="24"/>
      <c r="G212" s="243"/>
      <c r="H212" s="30"/>
      <c r="I212" s="22"/>
      <c r="J212" s="665"/>
      <c r="K212" s="666"/>
      <c r="L212" s="666"/>
      <c r="M212" s="667"/>
    </row>
    <row r="213" spans="1:13" ht="12.75">
      <c r="A213" s="45"/>
      <c r="B213" s="35"/>
      <c r="C213" s="251" t="str">
        <f>IF(ISERROR(VLOOKUP('9.Journalier'!B213,codeinami,3,FALSE))," ",VLOOKUP('9.Journalier'!B213,codeinami,3,FALSE))</f>
        <v> </v>
      </c>
      <c r="D213" s="27" t="str">
        <f>IF(ISERROR(VLOOKUP('9.Journalier'!B213,codeinami,4,FALSE))," ",VLOOKUP('9.Journalier'!B213,codeinami,4,FALSE))</f>
        <v> </v>
      </c>
      <c r="E213" s="241"/>
      <c r="F213" s="24"/>
      <c r="G213" s="243"/>
      <c r="H213" s="30"/>
      <c r="I213" s="22"/>
      <c r="J213" s="665"/>
      <c r="K213" s="666"/>
      <c r="L213" s="666"/>
      <c r="M213" s="667"/>
    </row>
    <row r="214" spans="1:13" ht="12.75">
      <c r="A214" s="45"/>
      <c r="B214" s="35"/>
      <c r="C214" s="251" t="str">
        <f>IF(ISERROR(VLOOKUP('9.Journalier'!B214,codeinami,3,FALSE))," ",VLOOKUP('9.Journalier'!B214,codeinami,3,FALSE))</f>
        <v> </v>
      </c>
      <c r="D214" s="27" t="str">
        <f>IF(ISERROR(VLOOKUP('9.Journalier'!B214,codeinami,4,FALSE))," ",VLOOKUP('9.Journalier'!B214,codeinami,4,FALSE))</f>
        <v> </v>
      </c>
      <c r="E214" s="241"/>
      <c r="F214" s="24"/>
      <c r="G214" s="243"/>
      <c r="H214" s="30"/>
      <c r="I214" s="22"/>
      <c r="J214" s="665"/>
      <c r="K214" s="666"/>
      <c r="L214" s="666"/>
      <c r="M214" s="667"/>
    </row>
    <row r="215" spans="1:13" ht="12.75">
      <c r="A215" s="45"/>
      <c r="B215" s="35"/>
      <c r="C215" s="251" t="str">
        <f>IF(ISERROR(VLOOKUP('9.Journalier'!B215,codeinami,3,FALSE))," ",VLOOKUP('9.Journalier'!B215,codeinami,3,FALSE))</f>
        <v> </v>
      </c>
      <c r="D215" s="27" t="str">
        <f>IF(ISERROR(VLOOKUP('9.Journalier'!B215,codeinami,4,FALSE))," ",VLOOKUP('9.Journalier'!B215,codeinami,4,FALSE))</f>
        <v> </v>
      </c>
      <c r="E215" s="241"/>
      <c r="F215" s="24"/>
      <c r="G215" s="243"/>
      <c r="H215" s="30"/>
      <c r="I215" s="22"/>
      <c r="J215" s="665"/>
      <c r="K215" s="666"/>
      <c r="L215" s="666"/>
      <c r="M215" s="667"/>
    </row>
    <row r="216" spans="1:13" ht="12.75">
      <c r="A216" s="45"/>
      <c r="B216" s="35"/>
      <c r="C216" s="251" t="str">
        <f>IF(ISERROR(VLOOKUP('9.Journalier'!B216,codeinami,3,FALSE))," ",VLOOKUP('9.Journalier'!B216,codeinami,3,FALSE))</f>
        <v> </v>
      </c>
      <c r="D216" s="27" t="str">
        <f>IF(ISERROR(VLOOKUP('9.Journalier'!B216,codeinami,4,FALSE))," ",VLOOKUP('9.Journalier'!B216,codeinami,4,FALSE))</f>
        <v> </v>
      </c>
      <c r="E216" s="241"/>
      <c r="F216" s="24"/>
      <c r="G216" s="243"/>
      <c r="H216" s="30"/>
      <c r="I216" s="22"/>
      <c r="J216" s="665"/>
      <c r="K216" s="666"/>
      <c r="L216" s="666"/>
      <c r="M216" s="667"/>
    </row>
    <row r="217" spans="1:13" ht="12.75">
      <c r="A217" s="45"/>
      <c r="B217" s="35"/>
      <c r="C217" s="251" t="str">
        <f>IF(ISERROR(VLOOKUP('9.Journalier'!B217,codeinami,3,FALSE))," ",VLOOKUP('9.Journalier'!B217,codeinami,3,FALSE))</f>
        <v> </v>
      </c>
      <c r="D217" s="27" t="str">
        <f>IF(ISERROR(VLOOKUP('9.Journalier'!B217,codeinami,4,FALSE))," ",VLOOKUP('9.Journalier'!B217,codeinami,4,FALSE))</f>
        <v> </v>
      </c>
      <c r="E217" s="241"/>
      <c r="F217" s="24"/>
      <c r="G217" s="243"/>
      <c r="H217" s="30"/>
      <c r="I217" s="22"/>
      <c r="J217" s="665"/>
      <c r="K217" s="666"/>
      <c r="L217" s="666"/>
      <c r="M217" s="667"/>
    </row>
    <row r="218" spans="1:13" ht="12.75">
      <c r="A218" s="45"/>
      <c r="B218" s="35"/>
      <c r="C218" s="251" t="str">
        <f>IF(ISERROR(VLOOKUP('9.Journalier'!B218,codeinami,3,FALSE))," ",VLOOKUP('9.Journalier'!B218,codeinami,3,FALSE))</f>
        <v> </v>
      </c>
      <c r="D218" s="27" t="str">
        <f>IF(ISERROR(VLOOKUP('9.Journalier'!B218,codeinami,4,FALSE))," ",VLOOKUP('9.Journalier'!B218,codeinami,4,FALSE))</f>
        <v> </v>
      </c>
      <c r="E218" s="241"/>
      <c r="F218" s="24"/>
      <c r="G218" s="243"/>
      <c r="H218" s="30"/>
      <c r="I218" s="22"/>
      <c r="J218" s="665"/>
      <c r="K218" s="666"/>
      <c r="L218" s="666"/>
      <c r="M218" s="667"/>
    </row>
    <row r="219" spans="1:13" ht="12.75">
      <c r="A219" s="45"/>
      <c r="B219" s="35"/>
      <c r="C219" s="251" t="str">
        <f>IF(ISERROR(VLOOKUP('9.Journalier'!B219,codeinami,3,FALSE))," ",VLOOKUP('9.Journalier'!B219,codeinami,3,FALSE))</f>
        <v> </v>
      </c>
      <c r="D219" s="27" t="str">
        <f>IF(ISERROR(VLOOKUP('9.Journalier'!B219,codeinami,4,FALSE))," ",VLOOKUP('9.Journalier'!B219,codeinami,4,FALSE))</f>
        <v> </v>
      </c>
      <c r="E219" s="241"/>
      <c r="F219" s="24"/>
      <c r="G219" s="243"/>
      <c r="H219" s="30"/>
      <c r="I219" s="22"/>
      <c r="J219" s="665"/>
      <c r="K219" s="666"/>
      <c r="L219" s="666"/>
      <c r="M219" s="667"/>
    </row>
    <row r="220" spans="1:13" ht="12.75">
      <c r="A220" s="45"/>
      <c r="B220" s="35"/>
      <c r="C220" s="251" t="str">
        <f>IF(ISERROR(VLOOKUP('9.Journalier'!B220,codeinami,3,FALSE))," ",VLOOKUP('9.Journalier'!B220,codeinami,3,FALSE))</f>
        <v> </v>
      </c>
      <c r="D220" s="27" t="str">
        <f>IF(ISERROR(VLOOKUP('9.Journalier'!B220,codeinami,4,FALSE))," ",VLOOKUP('9.Journalier'!B220,codeinami,4,FALSE))</f>
        <v> </v>
      </c>
      <c r="E220" s="241"/>
      <c r="F220" s="24"/>
      <c r="G220" s="243"/>
      <c r="H220" s="30"/>
      <c r="I220" s="22"/>
      <c r="J220" s="665"/>
      <c r="K220" s="666"/>
      <c r="L220" s="666"/>
      <c r="M220" s="667"/>
    </row>
    <row r="221" spans="1:13" ht="12.75">
      <c r="A221" s="45"/>
      <c r="B221" s="35"/>
      <c r="C221" s="251" t="str">
        <f>IF(ISERROR(VLOOKUP('9.Journalier'!B221,codeinami,3,FALSE))," ",VLOOKUP('9.Journalier'!B221,codeinami,3,FALSE))</f>
        <v> </v>
      </c>
      <c r="D221" s="27" t="str">
        <f>IF(ISERROR(VLOOKUP('9.Journalier'!B221,codeinami,4,FALSE))," ",VLOOKUP('9.Journalier'!B221,codeinami,4,FALSE))</f>
        <v> </v>
      </c>
      <c r="E221" s="241"/>
      <c r="F221" s="24"/>
      <c r="G221" s="243"/>
      <c r="H221" s="30"/>
      <c r="I221" s="22"/>
      <c r="J221" s="665"/>
      <c r="K221" s="666"/>
      <c r="L221" s="666"/>
      <c r="M221" s="667"/>
    </row>
    <row r="222" spans="1:13" ht="12.75">
      <c r="A222" s="45"/>
      <c r="B222" s="35"/>
      <c r="C222" s="251" t="str">
        <f>IF(ISERROR(VLOOKUP('9.Journalier'!B222,codeinami,3,FALSE))," ",VLOOKUP('9.Journalier'!B222,codeinami,3,FALSE))</f>
        <v> </v>
      </c>
      <c r="D222" s="27" t="str">
        <f>IF(ISERROR(VLOOKUP('9.Journalier'!B222,codeinami,4,FALSE))," ",VLOOKUP('9.Journalier'!B222,codeinami,4,FALSE))</f>
        <v> </v>
      </c>
      <c r="E222" s="241"/>
      <c r="F222" s="24"/>
      <c r="G222" s="243"/>
      <c r="H222" s="30"/>
      <c r="I222" s="22"/>
      <c r="J222" s="665"/>
      <c r="K222" s="666"/>
      <c r="L222" s="666"/>
      <c r="M222" s="667"/>
    </row>
    <row r="223" spans="1:13" ht="12.75">
      <c r="A223" s="45"/>
      <c r="B223" s="35"/>
      <c r="C223" s="251" t="str">
        <f>IF(ISERROR(VLOOKUP('9.Journalier'!B223,codeinami,3,FALSE))," ",VLOOKUP('9.Journalier'!B223,codeinami,3,FALSE))</f>
        <v> </v>
      </c>
      <c r="D223" s="27" t="str">
        <f>IF(ISERROR(VLOOKUP('9.Journalier'!B223,codeinami,4,FALSE))," ",VLOOKUP('9.Journalier'!B223,codeinami,4,FALSE))</f>
        <v> </v>
      </c>
      <c r="E223" s="241"/>
      <c r="F223" s="24"/>
      <c r="G223" s="243"/>
      <c r="H223" s="30"/>
      <c r="I223" s="22"/>
      <c r="J223" s="665"/>
      <c r="K223" s="666"/>
      <c r="L223" s="666"/>
      <c r="M223" s="667"/>
    </row>
    <row r="224" spans="1:13" ht="12.75">
      <c r="A224" s="45"/>
      <c r="B224" s="35"/>
      <c r="C224" s="251" t="str">
        <f>IF(ISERROR(VLOOKUP('9.Journalier'!B224,codeinami,3,FALSE))," ",VLOOKUP('9.Journalier'!B224,codeinami,3,FALSE))</f>
        <v> </v>
      </c>
      <c r="D224" s="27" t="str">
        <f>IF(ISERROR(VLOOKUP('9.Journalier'!B224,codeinami,4,FALSE))," ",VLOOKUP('9.Journalier'!B224,codeinami,4,FALSE))</f>
        <v> </v>
      </c>
      <c r="E224" s="241"/>
      <c r="F224" s="24"/>
      <c r="G224" s="243"/>
      <c r="H224" s="30"/>
      <c r="I224" s="22"/>
      <c r="J224" s="665"/>
      <c r="K224" s="666"/>
      <c r="L224" s="666"/>
      <c r="M224" s="667"/>
    </row>
    <row r="225" spans="1:13" ht="12.75">
      <c r="A225" s="45"/>
      <c r="B225" s="35"/>
      <c r="C225" s="251" t="str">
        <f>IF(ISERROR(VLOOKUP('9.Journalier'!B225,codeinami,3,FALSE))," ",VLOOKUP('9.Journalier'!B225,codeinami,3,FALSE))</f>
        <v> </v>
      </c>
      <c r="D225" s="27" t="str">
        <f>IF(ISERROR(VLOOKUP('9.Journalier'!B225,codeinami,4,FALSE))," ",VLOOKUP('9.Journalier'!B225,codeinami,4,FALSE))</f>
        <v> </v>
      </c>
      <c r="E225" s="241"/>
      <c r="F225" s="24"/>
      <c r="G225" s="243"/>
      <c r="H225" s="30"/>
      <c r="I225" s="22"/>
      <c r="J225" s="665"/>
      <c r="K225" s="666"/>
      <c r="L225" s="666"/>
      <c r="M225" s="667"/>
    </row>
    <row r="226" spans="1:13" ht="12.75">
      <c r="A226" s="45"/>
      <c r="B226" s="35"/>
      <c r="C226" s="251" t="str">
        <f>IF(ISERROR(VLOOKUP('9.Journalier'!B226,codeinami,3,FALSE))," ",VLOOKUP('9.Journalier'!B226,codeinami,3,FALSE))</f>
        <v> </v>
      </c>
      <c r="D226" s="27" t="str">
        <f>IF(ISERROR(VLOOKUP('9.Journalier'!B226,codeinami,4,FALSE))," ",VLOOKUP('9.Journalier'!B226,codeinami,4,FALSE))</f>
        <v> </v>
      </c>
      <c r="E226" s="241"/>
      <c r="F226" s="24"/>
      <c r="G226" s="243"/>
      <c r="H226" s="30"/>
      <c r="I226" s="22"/>
      <c r="J226" s="665"/>
      <c r="K226" s="666"/>
      <c r="L226" s="666"/>
      <c r="M226" s="667"/>
    </row>
    <row r="227" spans="1:13" ht="12.75">
      <c r="A227" s="45"/>
      <c r="B227" s="35"/>
      <c r="C227" s="251" t="str">
        <f>IF(ISERROR(VLOOKUP('9.Journalier'!B227,codeinami,3,FALSE))," ",VLOOKUP('9.Journalier'!B227,codeinami,3,FALSE))</f>
        <v> </v>
      </c>
      <c r="D227" s="27" t="str">
        <f>IF(ISERROR(VLOOKUP('9.Journalier'!B227,codeinami,4,FALSE))," ",VLOOKUP('9.Journalier'!B227,codeinami,4,FALSE))</f>
        <v> </v>
      </c>
      <c r="E227" s="241"/>
      <c r="F227" s="24"/>
      <c r="G227" s="243"/>
      <c r="H227" s="30"/>
      <c r="I227" s="22"/>
      <c r="J227" s="665"/>
      <c r="K227" s="666"/>
      <c r="L227" s="666"/>
      <c r="M227" s="667"/>
    </row>
    <row r="228" spans="1:13" ht="12.75">
      <c r="A228" s="45"/>
      <c r="B228" s="35"/>
      <c r="C228" s="251" t="str">
        <f>IF(ISERROR(VLOOKUP('9.Journalier'!B228,codeinami,3,FALSE))," ",VLOOKUP('9.Journalier'!B228,codeinami,3,FALSE))</f>
        <v> </v>
      </c>
      <c r="D228" s="27" t="str">
        <f>IF(ISERROR(VLOOKUP('9.Journalier'!B228,codeinami,4,FALSE))," ",VLOOKUP('9.Journalier'!B228,codeinami,4,FALSE))</f>
        <v> </v>
      </c>
      <c r="E228" s="241"/>
      <c r="F228" s="24"/>
      <c r="G228" s="243"/>
      <c r="H228" s="30"/>
      <c r="I228" s="22"/>
      <c r="J228" s="665"/>
      <c r="K228" s="666"/>
      <c r="L228" s="666"/>
      <c r="M228" s="667"/>
    </row>
    <row r="229" spans="1:13" ht="12.75">
      <c r="A229" s="45"/>
      <c r="B229" s="35"/>
      <c r="C229" s="251" t="str">
        <f>IF(ISERROR(VLOOKUP('9.Journalier'!B229,codeinami,3,FALSE))," ",VLOOKUP('9.Journalier'!B229,codeinami,3,FALSE))</f>
        <v> </v>
      </c>
      <c r="D229" s="27" t="str">
        <f>IF(ISERROR(VLOOKUP('9.Journalier'!B229,codeinami,4,FALSE))," ",VLOOKUP('9.Journalier'!B229,codeinami,4,FALSE))</f>
        <v> </v>
      </c>
      <c r="E229" s="241"/>
      <c r="F229" s="24"/>
      <c r="G229" s="243"/>
      <c r="H229" s="30"/>
      <c r="I229" s="22"/>
      <c r="J229" s="665"/>
      <c r="K229" s="666"/>
      <c r="L229" s="666"/>
      <c r="M229" s="667"/>
    </row>
    <row r="230" spans="1:13" ht="12.75">
      <c r="A230" s="45"/>
      <c r="B230" s="35"/>
      <c r="C230" s="251" t="str">
        <f>IF(ISERROR(VLOOKUP('9.Journalier'!B230,codeinami,3,FALSE))," ",VLOOKUP('9.Journalier'!B230,codeinami,3,FALSE))</f>
        <v> </v>
      </c>
      <c r="D230" s="27" t="str">
        <f>IF(ISERROR(VLOOKUP('9.Journalier'!B230,codeinami,4,FALSE))," ",VLOOKUP('9.Journalier'!B230,codeinami,4,FALSE))</f>
        <v> </v>
      </c>
      <c r="E230" s="241"/>
      <c r="F230" s="24"/>
      <c r="G230" s="243"/>
      <c r="H230" s="30"/>
      <c r="I230" s="22"/>
      <c r="J230" s="665"/>
      <c r="K230" s="666"/>
      <c r="L230" s="666"/>
      <c r="M230" s="667"/>
    </row>
    <row r="231" spans="1:13" ht="12.75">
      <c r="A231" s="45"/>
      <c r="B231" s="35"/>
      <c r="C231" s="251" t="str">
        <f>IF(ISERROR(VLOOKUP('9.Journalier'!B231,codeinami,3,FALSE))," ",VLOOKUP('9.Journalier'!B231,codeinami,3,FALSE))</f>
        <v> </v>
      </c>
      <c r="D231" s="27" t="str">
        <f>IF(ISERROR(VLOOKUP('9.Journalier'!B231,codeinami,4,FALSE))," ",VLOOKUP('9.Journalier'!B231,codeinami,4,FALSE))</f>
        <v> </v>
      </c>
      <c r="E231" s="241"/>
      <c r="F231" s="24"/>
      <c r="G231" s="243"/>
      <c r="H231" s="30"/>
      <c r="I231" s="22"/>
      <c r="J231" s="665"/>
      <c r="K231" s="666"/>
      <c r="L231" s="666"/>
      <c r="M231" s="667"/>
    </row>
    <row r="232" spans="1:13" ht="12.75">
      <c r="A232" s="45"/>
      <c r="B232" s="35"/>
      <c r="C232" s="251" t="str">
        <f>IF(ISERROR(VLOOKUP('9.Journalier'!B232,codeinami,3,FALSE))," ",VLOOKUP('9.Journalier'!B232,codeinami,3,FALSE))</f>
        <v> </v>
      </c>
      <c r="D232" s="27" t="str">
        <f>IF(ISERROR(VLOOKUP('9.Journalier'!B232,codeinami,4,FALSE))," ",VLOOKUP('9.Journalier'!B232,codeinami,4,FALSE))</f>
        <v> </v>
      </c>
      <c r="E232" s="241"/>
      <c r="F232" s="24"/>
      <c r="G232" s="243"/>
      <c r="H232" s="30"/>
      <c r="I232" s="22"/>
      <c r="J232" s="665"/>
      <c r="K232" s="666"/>
      <c r="L232" s="666"/>
      <c r="M232" s="667"/>
    </row>
    <row r="233" spans="1:13" ht="12.75">
      <c r="A233" s="45"/>
      <c r="B233" s="35"/>
      <c r="C233" s="251" t="str">
        <f>IF(ISERROR(VLOOKUP('9.Journalier'!B233,codeinami,3,FALSE))," ",VLOOKUP('9.Journalier'!B233,codeinami,3,FALSE))</f>
        <v> </v>
      </c>
      <c r="D233" s="27" t="str">
        <f>IF(ISERROR(VLOOKUP('9.Journalier'!B233,codeinami,4,FALSE))," ",VLOOKUP('9.Journalier'!B233,codeinami,4,FALSE))</f>
        <v> </v>
      </c>
      <c r="E233" s="241"/>
      <c r="F233" s="24"/>
      <c r="G233" s="243"/>
      <c r="H233" s="30"/>
      <c r="I233" s="22"/>
      <c r="J233" s="665"/>
      <c r="K233" s="666"/>
      <c r="L233" s="666"/>
      <c r="M233" s="667"/>
    </row>
    <row r="234" spans="1:13" ht="12.75">
      <c r="A234" s="45"/>
      <c r="B234" s="35"/>
      <c r="C234" s="251" t="str">
        <f>IF(ISERROR(VLOOKUP('9.Journalier'!B234,codeinami,3,FALSE))," ",VLOOKUP('9.Journalier'!B234,codeinami,3,FALSE))</f>
        <v> </v>
      </c>
      <c r="D234" s="27" t="str">
        <f>IF(ISERROR(VLOOKUP('9.Journalier'!B234,codeinami,4,FALSE))," ",VLOOKUP('9.Journalier'!B234,codeinami,4,FALSE))</f>
        <v> </v>
      </c>
      <c r="E234" s="241"/>
      <c r="F234" s="24"/>
      <c r="G234" s="243"/>
      <c r="H234" s="30"/>
      <c r="I234" s="22"/>
      <c r="J234" s="665"/>
      <c r="K234" s="666"/>
      <c r="L234" s="666"/>
      <c r="M234" s="667"/>
    </row>
    <row r="235" spans="1:13" ht="12.75">
      <c r="A235" s="45"/>
      <c r="B235" s="35"/>
      <c r="C235" s="251" t="str">
        <f>IF(ISERROR(VLOOKUP('9.Journalier'!B235,codeinami,3,FALSE))," ",VLOOKUP('9.Journalier'!B235,codeinami,3,FALSE))</f>
        <v> </v>
      </c>
      <c r="D235" s="27" t="str">
        <f>IF(ISERROR(VLOOKUP('9.Journalier'!B235,codeinami,4,FALSE))," ",VLOOKUP('9.Journalier'!B235,codeinami,4,FALSE))</f>
        <v> </v>
      </c>
      <c r="E235" s="241"/>
      <c r="F235" s="24"/>
      <c r="G235" s="243"/>
      <c r="H235" s="30"/>
      <c r="I235" s="22"/>
      <c r="J235" s="665"/>
      <c r="K235" s="666"/>
      <c r="L235" s="666"/>
      <c r="M235" s="667"/>
    </row>
    <row r="236" spans="1:13" ht="12.75">
      <c r="A236" s="45"/>
      <c r="B236" s="35"/>
      <c r="C236" s="251" t="str">
        <f>IF(ISERROR(VLOOKUP('9.Journalier'!B236,codeinami,3,FALSE))," ",VLOOKUP('9.Journalier'!B236,codeinami,3,FALSE))</f>
        <v> </v>
      </c>
      <c r="D236" s="27" t="str">
        <f>IF(ISERROR(VLOOKUP('9.Journalier'!B236,codeinami,4,FALSE))," ",VLOOKUP('9.Journalier'!B236,codeinami,4,FALSE))</f>
        <v> </v>
      </c>
      <c r="E236" s="241"/>
      <c r="F236" s="24"/>
      <c r="G236" s="243"/>
      <c r="H236" s="30"/>
      <c r="I236" s="22"/>
      <c r="J236" s="665"/>
      <c r="K236" s="666"/>
      <c r="L236" s="666"/>
      <c r="M236" s="667"/>
    </row>
    <row r="237" spans="1:13" ht="12.75">
      <c r="A237" s="45"/>
      <c r="B237" s="35"/>
      <c r="C237" s="251" t="str">
        <f>IF(ISERROR(VLOOKUP('9.Journalier'!B237,codeinami,3,FALSE))," ",VLOOKUP('9.Journalier'!B237,codeinami,3,FALSE))</f>
        <v> </v>
      </c>
      <c r="D237" s="27" t="str">
        <f>IF(ISERROR(VLOOKUP('9.Journalier'!B237,codeinami,4,FALSE))," ",VLOOKUP('9.Journalier'!B237,codeinami,4,FALSE))</f>
        <v> </v>
      </c>
      <c r="E237" s="241"/>
      <c r="F237" s="24"/>
      <c r="G237" s="243"/>
      <c r="H237" s="30"/>
      <c r="I237" s="22"/>
      <c r="J237" s="665"/>
      <c r="K237" s="666"/>
      <c r="L237" s="666"/>
      <c r="M237" s="667"/>
    </row>
    <row r="238" spans="1:13" ht="12.75">
      <c r="A238" s="45"/>
      <c r="B238" s="35"/>
      <c r="C238" s="251" t="str">
        <f>IF(ISERROR(VLOOKUP('9.Journalier'!B238,codeinami,3,FALSE))," ",VLOOKUP('9.Journalier'!B238,codeinami,3,FALSE))</f>
        <v> </v>
      </c>
      <c r="D238" s="27" t="str">
        <f>IF(ISERROR(VLOOKUP('9.Journalier'!B238,codeinami,4,FALSE))," ",VLOOKUP('9.Journalier'!B238,codeinami,4,FALSE))</f>
        <v> </v>
      </c>
      <c r="E238" s="241"/>
      <c r="F238" s="24"/>
      <c r="G238" s="243"/>
      <c r="H238" s="30"/>
      <c r="I238" s="22"/>
      <c r="J238" s="665"/>
      <c r="K238" s="666"/>
      <c r="L238" s="666"/>
      <c r="M238" s="667"/>
    </row>
    <row r="239" spans="1:13" ht="12.75">
      <c r="A239" s="45"/>
      <c r="B239" s="35"/>
      <c r="C239" s="251" t="str">
        <f>IF(ISERROR(VLOOKUP('9.Journalier'!B239,codeinami,3,FALSE))," ",VLOOKUP('9.Journalier'!B239,codeinami,3,FALSE))</f>
        <v> </v>
      </c>
      <c r="D239" s="27" t="str">
        <f>IF(ISERROR(VLOOKUP('9.Journalier'!B239,codeinami,4,FALSE))," ",VLOOKUP('9.Journalier'!B239,codeinami,4,FALSE))</f>
        <v> </v>
      </c>
      <c r="E239" s="241"/>
      <c r="F239" s="24"/>
      <c r="G239" s="243"/>
      <c r="H239" s="30"/>
      <c r="I239" s="22"/>
      <c r="J239" s="665"/>
      <c r="K239" s="666"/>
      <c r="L239" s="666"/>
      <c r="M239" s="667"/>
    </row>
    <row r="240" spans="1:13" ht="12.75">
      <c r="A240" s="45"/>
      <c r="B240" s="35"/>
      <c r="C240" s="251" t="str">
        <f>IF(ISERROR(VLOOKUP('9.Journalier'!B240,codeinami,3,FALSE))," ",VLOOKUP('9.Journalier'!B240,codeinami,3,FALSE))</f>
        <v> </v>
      </c>
      <c r="D240" s="27" t="str">
        <f>IF(ISERROR(VLOOKUP('9.Journalier'!B240,codeinami,4,FALSE))," ",VLOOKUP('9.Journalier'!B240,codeinami,4,FALSE))</f>
        <v> </v>
      </c>
      <c r="E240" s="241"/>
      <c r="F240" s="24"/>
      <c r="G240" s="243"/>
      <c r="H240" s="30"/>
      <c r="I240" s="22"/>
      <c r="J240" s="665"/>
      <c r="K240" s="666"/>
      <c r="L240" s="666"/>
      <c r="M240" s="667"/>
    </row>
    <row r="241" spans="1:13" ht="12.75">
      <c r="A241" s="45"/>
      <c r="B241" s="35"/>
      <c r="C241" s="251" t="str">
        <f>IF(ISERROR(VLOOKUP('9.Journalier'!B241,codeinami,3,FALSE))," ",VLOOKUP('9.Journalier'!B241,codeinami,3,FALSE))</f>
        <v> </v>
      </c>
      <c r="D241" s="27" t="str">
        <f>IF(ISERROR(VLOOKUP('9.Journalier'!B241,codeinami,4,FALSE))," ",VLOOKUP('9.Journalier'!B241,codeinami,4,FALSE))</f>
        <v> </v>
      </c>
      <c r="E241" s="241"/>
      <c r="F241" s="24"/>
      <c r="G241" s="243"/>
      <c r="H241" s="30"/>
      <c r="I241" s="22"/>
      <c r="J241" s="665"/>
      <c r="K241" s="666"/>
      <c r="L241" s="666"/>
      <c r="M241" s="667"/>
    </row>
    <row r="242" spans="1:13" ht="12.75">
      <c r="A242" s="45"/>
      <c r="B242" s="35"/>
      <c r="C242" s="251" t="str">
        <f>IF(ISERROR(VLOOKUP('9.Journalier'!B242,codeinami,3,FALSE))," ",VLOOKUP('9.Journalier'!B242,codeinami,3,FALSE))</f>
        <v> </v>
      </c>
      <c r="D242" s="27" t="str">
        <f>IF(ISERROR(VLOOKUP('9.Journalier'!B242,codeinami,4,FALSE))," ",VLOOKUP('9.Journalier'!B242,codeinami,4,FALSE))</f>
        <v> </v>
      </c>
      <c r="E242" s="241"/>
      <c r="F242" s="24"/>
      <c r="G242" s="243"/>
      <c r="H242" s="30"/>
      <c r="I242" s="22"/>
      <c r="J242" s="665"/>
      <c r="K242" s="666"/>
      <c r="L242" s="666"/>
      <c r="M242" s="667"/>
    </row>
    <row r="243" spans="1:13" ht="12.75">
      <c r="A243" s="45"/>
      <c r="B243" s="35"/>
      <c r="C243" s="251" t="str">
        <f>IF(ISERROR(VLOOKUP('9.Journalier'!B243,codeinami,3,FALSE))," ",VLOOKUP('9.Journalier'!B243,codeinami,3,FALSE))</f>
        <v> </v>
      </c>
      <c r="D243" s="27" t="str">
        <f>IF(ISERROR(VLOOKUP('9.Journalier'!B243,codeinami,4,FALSE))," ",VLOOKUP('9.Journalier'!B243,codeinami,4,FALSE))</f>
        <v> </v>
      </c>
      <c r="E243" s="241"/>
      <c r="F243" s="24"/>
      <c r="G243" s="243"/>
      <c r="H243" s="30"/>
      <c r="I243" s="22"/>
      <c r="J243" s="665"/>
      <c r="K243" s="666"/>
      <c r="L243" s="666"/>
      <c r="M243" s="667"/>
    </row>
    <row r="244" spans="1:13" ht="12.75">
      <c r="A244" s="45"/>
      <c r="B244" s="35"/>
      <c r="C244" s="251" t="str">
        <f>IF(ISERROR(VLOOKUP('9.Journalier'!B244,codeinami,3,FALSE))," ",VLOOKUP('9.Journalier'!B244,codeinami,3,FALSE))</f>
        <v> </v>
      </c>
      <c r="D244" s="27" t="str">
        <f>IF(ISERROR(VLOOKUP('9.Journalier'!B244,codeinami,4,FALSE))," ",VLOOKUP('9.Journalier'!B244,codeinami,4,FALSE))</f>
        <v> </v>
      </c>
      <c r="E244" s="241"/>
      <c r="F244" s="24"/>
      <c r="G244" s="243"/>
      <c r="H244" s="30"/>
      <c r="I244" s="22"/>
      <c r="J244" s="665"/>
      <c r="K244" s="666"/>
      <c r="L244" s="666"/>
      <c r="M244" s="667"/>
    </row>
    <row r="245" spans="1:13" ht="12.75">
      <c r="A245" s="45"/>
      <c r="B245" s="35"/>
      <c r="C245" s="251" t="str">
        <f>IF(ISERROR(VLOOKUP('9.Journalier'!B245,codeinami,3,FALSE))," ",VLOOKUP('9.Journalier'!B245,codeinami,3,FALSE))</f>
        <v> </v>
      </c>
      <c r="D245" s="27" t="str">
        <f>IF(ISERROR(VLOOKUP('9.Journalier'!B245,codeinami,4,FALSE))," ",VLOOKUP('9.Journalier'!B245,codeinami,4,FALSE))</f>
        <v> </v>
      </c>
      <c r="E245" s="241"/>
      <c r="F245" s="24"/>
      <c r="G245" s="243"/>
      <c r="H245" s="30"/>
      <c r="I245" s="22"/>
      <c r="J245" s="665"/>
      <c r="K245" s="666"/>
      <c r="L245" s="666"/>
      <c r="M245" s="667"/>
    </row>
    <row r="246" spans="1:13" ht="12.75">
      <c r="A246" s="45"/>
      <c r="B246" s="35"/>
      <c r="C246" s="251" t="str">
        <f>IF(ISERROR(VLOOKUP('9.Journalier'!B246,codeinami,3,FALSE))," ",VLOOKUP('9.Journalier'!B246,codeinami,3,FALSE))</f>
        <v> </v>
      </c>
      <c r="D246" s="27" t="str">
        <f>IF(ISERROR(VLOOKUP('9.Journalier'!B246,codeinami,4,FALSE))," ",VLOOKUP('9.Journalier'!B246,codeinami,4,FALSE))</f>
        <v> </v>
      </c>
      <c r="E246" s="241"/>
      <c r="F246" s="24"/>
      <c r="G246" s="243"/>
      <c r="H246" s="30"/>
      <c r="I246" s="22"/>
      <c r="J246" s="665"/>
      <c r="K246" s="666"/>
      <c r="L246" s="666"/>
      <c r="M246" s="667"/>
    </row>
    <row r="247" spans="1:13" ht="12.75">
      <c r="A247" s="45"/>
      <c r="B247" s="35"/>
      <c r="C247" s="251" t="str">
        <f>IF(ISERROR(VLOOKUP('9.Journalier'!B247,codeinami,3,FALSE))," ",VLOOKUP('9.Journalier'!B247,codeinami,3,FALSE))</f>
        <v> </v>
      </c>
      <c r="D247" s="27" t="str">
        <f>IF(ISERROR(VLOOKUP('9.Journalier'!B247,codeinami,4,FALSE))," ",VLOOKUP('9.Journalier'!B247,codeinami,4,FALSE))</f>
        <v> </v>
      </c>
      <c r="E247" s="241"/>
      <c r="F247" s="24"/>
      <c r="G247" s="243"/>
      <c r="H247" s="30"/>
      <c r="I247" s="22"/>
      <c r="J247" s="665"/>
      <c r="K247" s="666"/>
      <c r="L247" s="666"/>
      <c r="M247" s="667"/>
    </row>
    <row r="248" spans="1:13" ht="12.75">
      <c r="A248" s="45"/>
      <c r="B248" s="35"/>
      <c r="C248" s="251" t="str">
        <f>IF(ISERROR(VLOOKUP('9.Journalier'!B248,codeinami,3,FALSE))," ",VLOOKUP('9.Journalier'!B248,codeinami,3,FALSE))</f>
        <v> </v>
      </c>
      <c r="D248" s="27" t="str">
        <f>IF(ISERROR(VLOOKUP('9.Journalier'!B248,codeinami,4,FALSE))," ",VLOOKUP('9.Journalier'!B248,codeinami,4,FALSE))</f>
        <v> </v>
      </c>
      <c r="E248" s="241"/>
      <c r="F248" s="24"/>
      <c r="G248" s="243"/>
      <c r="H248" s="30"/>
      <c r="I248" s="22"/>
      <c r="J248" s="665"/>
      <c r="K248" s="666"/>
      <c r="L248" s="666"/>
      <c r="M248" s="667"/>
    </row>
    <row r="249" spans="1:13" ht="12.75">
      <c r="A249" s="45"/>
      <c r="B249" s="35"/>
      <c r="C249" s="251" t="str">
        <f>IF(ISERROR(VLOOKUP('9.Journalier'!B249,codeinami,3,FALSE))," ",VLOOKUP('9.Journalier'!B249,codeinami,3,FALSE))</f>
        <v> </v>
      </c>
      <c r="D249" s="27" t="str">
        <f>IF(ISERROR(VLOOKUP('9.Journalier'!B249,codeinami,4,FALSE))," ",VLOOKUP('9.Journalier'!B249,codeinami,4,FALSE))</f>
        <v> </v>
      </c>
      <c r="E249" s="241"/>
      <c r="F249" s="24"/>
      <c r="G249" s="243"/>
      <c r="H249" s="30"/>
      <c r="I249" s="22"/>
      <c r="J249" s="665"/>
      <c r="K249" s="666"/>
      <c r="L249" s="666"/>
      <c r="M249" s="667"/>
    </row>
    <row r="250" spans="1:13" ht="12.75">
      <c r="A250" s="45"/>
      <c r="B250" s="35"/>
      <c r="C250" s="251" t="str">
        <f>IF(ISERROR(VLOOKUP('9.Journalier'!B250,codeinami,3,FALSE))," ",VLOOKUP('9.Journalier'!B250,codeinami,3,FALSE))</f>
        <v> </v>
      </c>
      <c r="D250" s="27" t="str">
        <f>IF(ISERROR(VLOOKUP('9.Journalier'!B250,codeinami,4,FALSE))," ",VLOOKUP('9.Journalier'!B250,codeinami,4,FALSE))</f>
        <v> </v>
      </c>
      <c r="E250" s="241"/>
      <c r="F250" s="24"/>
      <c r="G250" s="243"/>
      <c r="H250" s="30"/>
      <c r="I250" s="22"/>
      <c r="J250" s="665"/>
      <c r="K250" s="666"/>
      <c r="L250" s="666"/>
      <c r="M250" s="667"/>
    </row>
    <row r="251" spans="1:13" ht="12.75">
      <c r="A251" s="45"/>
      <c r="B251" s="35"/>
      <c r="C251" s="251" t="str">
        <f>IF(ISERROR(VLOOKUP('9.Journalier'!B251,codeinami,3,FALSE))," ",VLOOKUP('9.Journalier'!B251,codeinami,3,FALSE))</f>
        <v> </v>
      </c>
      <c r="D251" s="27" t="str">
        <f>IF(ISERROR(VLOOKUP('9.Journalier'!B251,codeinami,4,FALSE))," ",VLOOKUP('9.Journalier'!B251,codeinami,4,FALSE))</f>
        <v> </v>
      </c>
      <c r="E251" s="241"/>
      <c r="F251" s="24"/>
      <c r="G251" s="243"/>
      <c r="H251" s="30"/>
      <c r="I251" s="22"/>
      <c r="J251" s="665"/>
      <c r="K251" s="666"/>
      <c r="L251" s="666"/>
      <c r="M251" s="667"/>
    </row>
    <row r="252" spans="1:13" ht="12.75">
      <c r="A252" s="45"/>
      <c r="B252" s="35"/>
      <c r="C252" s="251" t="str">
        <f>IF(ISERROR(VLOOKUP('9.Journalier'!B252,codeinami,3,FALSE))," ",VLOOKUP('9.Journalier'!B252,codeinami,3,FALSE))</f>
        <v> </v>
      </c>
      <c r="D252" s="27" t="str">
        <f>IF(ISERROR(VLOOKUP('9.Journalier'!B252,codeinami,4,FALSE))," ",VLOOKUP('9.Journalier'!B252,codeinami,4,FALSE))</f>
        <v> </v>
      </c>
      <c r="E252" s="241"/>
      <c r="F252" s="24"/>
      <c r="G252" s="243"/>
      <c r="H252" s="30"/>
      <c r="I252" s="22"/>
      <c r="J252" s="665"/>
      <c r="K252" s="666"/>
      <c r="L252" s="666"/>
      <c r="M252" s="667"/>
    </row>
    <row r="253" spans="1:13" ht="12.75">
      <c r="A253" s="45"/>
      <c r="B253" s="35"/>
      <c r="C253" s="251" t="str">
        <f>IF(ISERROR(VLOOKUP('9.Journalier'!B253,codeinami,3,FALSE))," ",VLOOKUP('9.Journalier'!B253,codeinami,3,FALSE))</f>
        <v> </v>
      </c>
      <c r="D253" s="27" t="str">
        <f>IF(ISERROR(VLOOKUP('9.Journalier'!B253,codeinami,4,FALSE))," ",VLOOKUP('9.Journalier'!B253,codeinami,4,FALSE))</f>
        <v> </v>
      </c>
      <c r="E253" s="241"/>
      <c r="F253" s="24"/>
      <c r="G253" s="243"/>
      <c r="H253" s="30"/>
      <c r="I253" s="22"/>
      <c r="J253" s="665"/>
      <c r="K253" s="666"/>
      <c r="L253" s="666"/>
      <c r="M253" s="667"/>
    </row>
    <row r="254" spans="1:13" ht="12.75">
      <c r="A254" s="45"/>
      <c r="B254" s="35"/>
      <c r="C254" s="251" t="str">
        <f>IF(ISERROR(VLOOKUP('9.Journalier'!B254,codeinami,3,FALSE))," ",VLOOKUP('9.Journalier'!B254,codeinami,3,FALSE))</f>
        <v> </v>
      </c>
      <c r="D254" s="27" t="str">
        <f>IF(ISERROR(VLOOKUP('9.Journalier'!B254,codeinami,4,FALSE))," ",VLOOKUP('9.Journalier'!B254,codeinami,4,FALSE))</f>
        <v> </v>
      </c>
      <c r="E254" s="241"/>
      <c r="F254" s="24"/>
      <c r="G254" s="243"/>
      <c r="H254" s="30"/>
      <c r="I254" s="22"/>
      <c r="J254" s="665"/>
      <c r="K254" s="666"/>
      <c r="L254" s="666"/>
      <c r="M254" s="667"/>
    </row>
    <row r="255" spans="1:13" ht="12.75">
      <c r="A255" s="45"/>
      <c r="B255" s="35"/>
      <c r="C255" s="251" t="str">
        <f>IF(ISERROR(VLOOKUP('9.Journalier'!B255,codeinami,3,FALSE))," ",VLOOKUP('9.Journalier'!B255,codeinami,3,FALSE))</f>
        <v> </v>
      </c>
      <c r="D255" s="27" t="str">
        <f>IF(ISERROR(VLOOKUP('9.Journalier'!B255,codeinami,4,FALSE))," ",VLOOKUP('9.Journalier'!B255,codeinami,4,FALSE))</f>
        <v> </v>
      </c>
      <c r="E255" s="241"/>
      <c r="F255" s="24"/>
      <c r="G255" s="243"/>
      <c r="H255" s="30"/>
      <c r="I255" s="22"/>
      <c r="J255" s="665"/>
      <c r="K255" s="666"/>
      <c r="L255" s="666"/>
      <c r="M255" s="667"/>
    </row>
    <row r="256" spans="1:13" ht="12.75">
      <c r="A256" s="45"/>
      <c r="B256" s="35"/>
      <c r="C256" s="251" t="str">
        <f>IF(ISERROR(VLOOKUP('9.Journalier'!B256,codeinami,3,FALSE))," ",VLOOKUP('9.Journalier'!B256,codeinami,3,FALSE))</f>
        <v> </v>
      </c>
      <c r="D256" s="27" t="str">
        <f>IF(ISERROR(VLOOKUP('9.Journalier'!B256,codeinami,4,FALSE))," ",VLOOKUP('9.Journalier'!B256,codeinami,4,FALSE))</f>
        <v> </v>
      </c>
      <c r="E256" s="241"/>
      <c r="F256" s="24"/>
      <c r="G256" s="243"/>
      <c r="H256" s="30"/>
      <c r="I256" s="22"/>
      <c r="J256" s="665"/>
      <c r="K256" s="666"/>
      <c r="L256" s="666"/>
      <c r="M256" s="667"/>
    </row>
    <row r="257" spans="1:13" ht="12.75">
      <c r="A257" s="45"/>
      <c r="B257" s="35"/>
      <c r="C257" s="251" t="str">
        <f>IF(ISERROR(VLOOKUP('9.Journalier'!B257,codeinami,3,FALSE))," ",VLOOKUP('9.Journalier'!B257,codeinami,3,FALSE))</f>
        <v> </v>
      </c>
      <c r="D257" s="27" t="str">
        <f>IF(ISERROR(VLOOKUP('9.Journalier'!B257,codeinami,4,FALSE))," ",VLOOKUP('9.Journalier'!B257,codeinami,4,FALSE))</f>
        <v> </v>
      </c>
      <c r="E257" s="241"/>
      <c r="F257" s="24"/>
      <c r="G257" s="243"/>
      <c r="H257" s="30"/>
      <c r="I257" s="22"/>
      <c r="J257" s="665"/>
      <c r="K257" s="666"/>
      <c r="L257" s="666"/>
      <c r="M257" s="667"/>
    </row>
    <row r="258" spans="1:13" ht="12.75">
      <c r="A258" s="45"/>
      <c r="B258" s="35"/>
      <c r="C258" s="251" t="str">
        <f>IF(ISERROR(VLOOKUP('9.Journalier'!B258,codeinami,3,FALSE))," ",VLOOKUP('9.Journalier'!B258,codeinami,3,FALSE))</f>
        <v> </v>
      </c>
      <c r="D258" s="27" t="str">
        <f>IF(ISERROR(VLOOKUP('9.Journalier'!B258,codeinami,4,FALSE))," ",VLOOKUP('9.Journalier'!B258,codeinami,4,FALSE))</f>
        <v> </v>
      </c>
      <c r="E258" s="241"/>
      <c r="F258" s="24"/>
      <c r="G258" s="243"/>
      <c r="H258" s="30"/>
      <c r="I258" s="22"/>
      <c r="J258" s="665"/>
      <c r="K258" s="666"/>
      <c r="L258" s="666"/>
      <c r="M258" s="667"/>
    </row>
    <row r="259" spans="1:13" ht="12.75">
      <c r="A259" s="45"/>
      <c r="B259" s="35"/>
      <c r="C259" s="251" t="str">
        <f>IF(ISERROR(VLOOKUP('9.Journalier'!B259,codeinami,3,FALSE))," ",VLOOKUP('9.Journalier'!B259,codeinami,3,FALSE))</f>
        <v> </v>
      </c>
      <c r="D259" s="27" t="str">
        <f>IF(ISERROR(VLOOKUP('9.Journalier'!B259,codeinami,4,FALSE))," ",VLOOKUP('9.Journalier'!B259,codeinami,4,FALSE))</f>
        <v> </v>
      </c>
      <c r="E259" s="241"/>
      <c r="F259" s="24"/>
      <c r="G259" s="243"/>
      <c r="H259" s="30"/>
      <c r="I259" s="22"/>
      <c r="J259" s="665"/>
      <c r="K259" s="666"/>
      <c r="L259" s="666"/>
      <c r="M259" s="667"/>
    </row>
    <row r="260" spans="1:13" ht="12.75">
      <c r="A260" s="45"/>
      <c r="B260" s="35"/>
      <c r="C260" s="251" t="str">
        <f>IF(ISERROR(VLOOKUP('9.Journalier'!B260,codeinami,3,FALSE))," ",VLOOKUP('9.Journalier'!B260,codeinami,3,FALSE))</f>
        <v> </v>
      </c>
      <c r="D260" s="27" t="str">
        <f>IF(ISERROR(VLOOKUP('9.Journalier'!B260,codeinami,4,FALSE))," ",VLOOKUP('9.Journalier'!B260,codeinami,4,FALSE))</f>
        <v> </v>
      </c>
      <c r="E260" s="241"/>
      <c r="F260" s="24"/>
      <c r="G260" s="243"/>
      <c r="H260" s="30"/>
      <c r="I260" s="22"/>
      <c r="J260" s="665"/>
      <c r="K260" s="666"/>
      <c r="L260" s="666"/>
      <c r="M260" s="667"/>
    </row>
    <row r="261" spans="1:13" ht="12.75">
      <c r="A261" s="45"/>
      <c r="B261" s="35"/>
      <c r="C261" s="251" t="str">
        <f>IF(ISERROR(VLOOKUP('9.Journalier'!B261,codeinami,3,FALSE))," ",VLOOKUP('9.Journalier'!B261,codeinami,3,FALSE))</f>
        <v> </v>
      </c>
      <c r="D261" s="27" t="str">
        <f>IF(ISERROR(VLOOKUP('9.Journalier'!B261,codeinami,4,FALSE))," ",VLOOKUP('9.Journalier'!B261,codeinami,4,FALSE))</f>
        <v> </v>
      </c>
      <c r="E261" s="241"/>
      <c r="F261" s="24"/>
      <c r="G261" s="243"/>
      <c r="H261" s="30"/>
      <c r="I261" s="22"/>
      <c r="J261" s="665"/>
      <c r="K261" s="666"/>
      <c r="L261" s="666"/>
      <c r="M261" s="667"/>
    </row>
    <row r="262" spans="1:13" ht="12.75">
      <c r="A262" s="45"/>
      <c r="B262" s="35"/>
      <c r="C262" s="251" t="str">
        <f>IF(ISERROR(VLOOKUP('9.Journalier'!B262,codeinami,3,FALSE))," ",VLOOKUP('9.Journalier'!B262,codeinami,3,FALSE))</f>
        <v> </v>
      </c>
      <c r="D262" s="27" t="str">
        <f>IF(ISERROR(VLOOKUP('9.Journalier'!B262,codeinami,4,FALSE))," ",VLOOKUP('9.Journalier'!B262,codeinami,4,FALSE))</f>
        <v> </v>
      </c>
      <c r="E262" s="241"/>
      <c r="F262" s="24"/>
      <c r="G262" s="243"/>
      <c r="H262" s="30"/>
      <c r="I262" s="22"/>
      <c r="J262" s="665"/>
      <c r="K262" s="666"/>
      <c r="L262" s="666"/>
      <c r="M262" s="667"/>
    </row>
    <row r="263" spans="1:13" ht="12.75">
      <c r="A263" s="45"/>
      <c r="B263" s="35"/>
      <c r="C263" s="251" t="str">
        <f>IF(ISERROR(VLOOKUP('9.Journalier'!B263,codeinami,3,FALSE))," ",VLOOKUP('9.Journalier'!B263,codeinami,3,FALSE))</f>
        <v> </v>
      </c>
      <c r="D263" s="27" t="str">
        <f>IF(ISERROR(VLOOKUP('9.Journalier'!B263,codeinami,4,FALSE))," ",VLOOKUP('9.Journalier'!B263,codeinami,4,FALSE))</f>
        <v> </v>
      </c>
      <c r="E263" s="241"/>
      <c r="F263" s="24"/>
      <c r="G263" s="243"/>
      <c r="H263" s="30"/>
      <c r="I263" s="22"/>
      <c r="J263" s="665"/>
      <c r="K263" s="666"/>
      <c r="L263" s="666"/>
      <c r="M263" s="667"/>
    </row>
    <row r="264" spans="1:13" ht="12.75">
      <c r="A264" s="45"/>
      <c r="B264" s="35"/>
      <c r="C264" s="251" t="str">
        <f>IF(ISERROR(VLOOKUP('9.Journalier'!B264,codeinami,3,FALSE))," ",VLOOKUP('9.Journalier'!B264,codeinami,3,FALSE))</f>
        <v> </v>
      </c>
      <c r="D264" s="27" t="str">
        <f>IF(ISERROR(VLOOKUP('9.Journalier'!B264,codeinami,4,FALSE))," ",VLOOKUP('9.Journalier'!B264,codeinami,4,FALSE))</f>
        <v> </v>
      </c>
      <c r="E264" s="241"/>
      <c r="F264" s="24"/>
      <c r="G264" s="243"/>
      <c r="H264" s="30"/>
      <c r="I264" s="22"/>
      <c r="J264" s="665"/>
      <c r="K264" s="666"/>
      <c r="L264" s="666"/>
      <c r="M264" s="667"/>
    </row>
    <row r="265" spans="1:13" ht="12.75">
      <c r="A265" s="45"/>
      <c r="B265" s="35"/>
      <c r="C265" s="251" t="str">
        <f>IF(ISERROR(VLOOKUP('9.Journalier'!B265,codeinami,3,FALSE))," ",VLOOKUP('9.Journalier'!B265,codeinami,3,FALSE))</f>
        <v> </v>
      </c>
      <c r="D265" s="27" t="str">
        <f>IF(ISERROR(VLOOKUP('9.Journalier'!B265,codeinami,4,FALSE))," ",VLOOKUP('9.Journalier'!B265,codeinami,4,FALSE))</f>
        <v> </v>
      </c>
      <c r="E265" s="241"/>
      <c r="F265" s="24"/>
      <c r="G265" s="243"/>
      <c r="H265" s="30"/>
      <c r="I265" s="22"/>
      <c r="J265" s="665"/>
      <c r="K265" s="666"/>
      <c r="L265" s="666"/>
      <c r="M265" s="667"/>
    </row>
    <row r="266" spans="1:13" ht="12.75">
      <c r="A266" s="45"/>
      <c r="B266" s="35"/>
      <c r="C266" s="251" t="str">
        <f>IF(ISERROR(VLOOKUP('9.Journalier'!B266,codeinami,3,FALSE))," ",VLOOKUP('9.Journalier'!B266,codeinami,3,FALSE))</f>
        <v> </v>
      </c>
      <c r="D266" s="27" t="str">
        <f>IF(ISERROR(VLOOKUP('9.Journalier'!B266,codeinami,4,FALSE))," ",VLOOKUP('9.Journalier'!B266,codeinami,4,FALSE))</f>
        <v> </v>
      </c>
      <c r="E266" s="241"/>
      <c r="F266" s="24"/>
      <c r="G266" s="243"/>
      <c r="H266" s="30"/>
      <c r="I266" s="22"/>
      <c r="J266" s="665"/>
      <c r="K266" s="666"/>
      <c r="L266" s="666"/>
      <c r="M266" s="667"/>
    </row>
    <row r="267" spans="1:13" ht="12.75">
      <c r="A267" s="45"/>
      <c r="B267" s="35"/>
      <c r="C267" s="251" t="str">
        <f>IF(ISERROR(VLOOKUP('9.Journalier'!B267,codeinami,3,FALSE))," ",VLOOKUP('9.Journalier'!B267,codeinami,3,FALSE))</f>
        <v> </v>
      </c>
      <c r="D267" s="27" t="str">
        <f>IF(ISERROR(VLOOKUP('9.Journalier'!B267,codeinami,4,FALSE))," ",VLOOKUP('9.Journalier'!B267,codeinami,4,FALSE))</f>
        <v> </v>
      </c>
      <c r="E267" s="241"/>
      <c r="F267" s="24"/>
      <c r="G267" s="243"/>
      <c r="H267" s="30"/>
      <c r="I267" s="22"/>
      <c r="J267" s="665"/>
      <c r="K267" s="666"/>
      <c r="L267" s="666"/>
      <c r="M267" s="667"/>
    </row>
    <row r="268" spans="1:13" ht="12.75">
      <c r="A268" s="45"/>
      <c r="B268" s="35"/>
      <c r="C268" s="251" t="str">
        <f>IF(ISERROR(VLOOKUP('9.Journalier'!B268,codeinami,3,FALSE))," ",VLOOKUP('9.Journalier'!B268,codeinami,3,FALSE))</f>
        <v> </v>
      </c>
      <c r="D268" s="27" t="str">
        <f>IF(ISERROR(VLOOKUP('9.Journalier'!B268,codeinami,4,FALSE))," ",VLOOKUP('9.Journalier'!B268,codeinami,4,FALSE))</f>
        <v> </v>
      </c>
      <c r="E268" s="241"/>
      <c r="F268" s="24"/>
      <c r="G268" s="243"/>
      <c r="H268" s="30"/>
      <c r="I268" s="22"/>
      <c r="J268" s="665"/>
      <c r="K268" s="666"/>
      <c r="L268" s="666"/>
      <c r="M268" s="667"/>
    </row>
    <row r="269" spans="1:13" ht="12.75">
      <c r="A269" s="45"/>
      <c r="B269" s="35"/>
      <c r="C269" s="251" t="str">
        <f>IF(ISERROR(VLOOKUP('9.Journalier'!B269,codeinami,3,FALSE))," ",VLOOKUP('9.Journalier'!B269,codeinami,3,FALSE))</f>
        <v> </v>
      </c>
      <c r="D269" s="27" t="str">
        <f>IF(ISERROR(VLOOKUP('9.Journalier'!B269,codeinami,4,FALSE))," ",VLOOKUP('9.Journalier'!B269,codeinami,4,FALSE))</f>
        <v> </v>
      </c>
      <c r="E269" s="241"/>
      <c r="F269" s="24"/>
      <c r="G269" s="243"/>
      <c r="H269" s="30"/>
      <c r="I269" s="22"/>
      <c r="J269" s="665"/>
      <c r="K269" s="666"/>
      <c r="L269" s="666"/>
      <c r="M269" s="667"/>
    </row>
    <row r="270" spans="1:13" ht="12.75">
      <c r="A270" s="45"/>
      <c r="B270" s="35"/>
      <c r="C270" s="251" t="str">
        <f>IF(ISERROR(VLOOKUP('9.Journalier'!B270,codeinami,3,FALSE))," ",VLOOKUP('9.Journalier'!B270,codeinami,3,FALSE))</f>
        <v> </v>
      </c>
      <c r="D270" s="27" t="str">
        <f>IF(ISERROR(VLOOKUP('9.Journalier'!B270,codeinami,4,FALSE))," ",VLOOKUP('9.Journalier'!B270,codeinami,4,FALSE))</f>
        <v> </v>
      </c>
      <c r="E270" s="241"/>
      <c r="F270" s="24"/>
      <c r="G270" s="243"/>
      <c r="H270" s="30"/>
      <c r="I270" s="22"/>
      <c r="J270" s="665"/>
      <c r="K270" s="666"/>
      <c r="L270" s="666"/>
      <c r="M270" s="667"/>
    </row>
    <row r="271" spans="1:13" ht="12.75">
      <c r="A271" s="45"/>
      <c r="B271" s="35"/>
      <c r="C271" s="251" t="str">
        <f>IF(ISERROR(VLOOKUP('9.Journalier'!B271,codeinami,3,FALSE))," ",VLOOKUP('9.Journalier'!B271,codeinami,3,FALSE))</f>
        <v> </v>
      </c>
      <c r="D271" s="27" t="str">
        <f>IF(ISERROR(VLOOKUP('9.Journalier'!B271,codeinami,4,FALSE))," ",VLOOKUP('9.Journalier'!B271,codeinami,4,FALSE))</f>
        <v> </v>
      </c>
      <c r="E271" s="241"/>
      <c r="F271" s="24"/>
      <c r="G271" s="243"/>
      <c r="H271" s="30"/>
      <c r="I271" s="22"/>
      <c r="J271" s="665"/>
      <c r="K271" s="666"/>
      <c r="L271" s="666"/>
      <c r="M271" s="667"/>
    </row>
    <row r="272" spans="1:13" ht="12.75">
      <c r="A272" s="45"/>
      <c r="B272" s="35"/>
      <c r="C272" s="251" t="str">
        <f>IF(ISERROR(VLOOKUP('9.Journalier'!B272,codeinami,3,FALSE))," ",VLOOKUP('9.Journalier'!B272,codeinami,3,FALSE))</f>
        <v> </v>
      </c>
      <c r="D272" s="27" t="str">
        <f>IF(ISERROR(VLOOKUP('9.Journalier'!B272,codeinami,4,FALSE))," ",VLOOKUP('9.Journalier'!B272,codeinami,4,FALSE))</f>
        <v> </v>
      </c>
      <c r="E272" s="241"/>
      <c r="F272" s="24"/>
      <c r="G272" s="243"/>
      <c r="H272" s="30"/>
      <c r="I272" s="22"/>
      <c r="J272" s="665"/>
      <c r="K272" s="666"/>
      <c r="L272" s="666"/>
      <c r="M272" s="667"/>
    </row>
    <row r="273" spans="1:13" ht="12.75">
      <c r="A273" s="45"/>
      <c r="B273" s="35"/>
      <c r="C273" s="251" t="str">
        <f>IF(ISERROR(VLOOKUP('9.Journalier'!B273,codeinami,3,FALSE))," ",VLOOKUP('9.Journalier'!B273,codeinami,3,FALSE))</f>
        <v> </v>
      </c>
      <c r="D273" s="27" t="str">
        <f>IF(ISERROR(VLOOKUP('9.Journalier'!B273,codeinami,4,FALSE))," ",VLOOKUP('9.Journalier'!B273,codeinami,4,FALSE))</f>
        <v> </v>
      </c>
      <c r="E273" s="241"/>
      <c r="F273" s="24"/>
      <c r="G273" s="243"/>
      <c r="H273" s="30"/>
      <c r="I273" s="22"/>
      <c r="J273" s="665"/>
      <c r="K273" s="666"/>
      <c r="L273" s="666"/>
      <c r="M273" s="667"/>
    </row>
    <row r="274" spans="1:13" ht="12.75">
      <c r="A274" s="45"/>
      <c r="B274" s="35"/>
      <c r="C274" s="251" t="str">
        <f>IF(ISERROR(VLOOKUP('9.Journalier'!B274,codeinami,3,FALSE))," ",VLOOKUP('9.Journalier'!B274,codeinami,3,FALSE))</f>
        <v> </v>
      </c>
      <c r="D274" s="27" t="str">
        <f>IF(ISERROR(VLOOKUP('9.Journalier'!B274,codeinami,4,FALSE))," ",VLOOKUP('9.Journalier'!B274,codeinami,4,FALSE))</f>
        <v> </v>
      </c>
      <c r="E274" s="241"/>
      <c r="F274" s="24"/>
      <c r="G274" s="243"/>
      <c r="H274" s="30"/>
      <c r="I274" s="22"/>
      <c r="J274" s="665"/>
      <c r="K274" s="666"/>
      <c r="L274" s="666"/>
      <c r="M274" s="667"/>
    </row>
    <row r="275" spans="1:13" ht="12.75">
      <c r="A275" s="45"/>
      <c r="B275" s="35"/>
      <c r="C275" s="251" t="str">
        <f>IF(ISERROR(VLOOKUP('9.Journalier'!B275,codeinami,3,FALSE))," ",VLOOKUP('9.Journalier'!B275,codeinami,3,FALSE))</f>
        <v> </v>
      </c>
      <c r="D275" s="27" t="str">
        <f>IF(ISERROR(VLOOKUP('9.Journalier'!B275,codeinami,4,FALSE))," ",VLOOKUP('9.Journalier'!B275,codeinami,4,FALSE))</f>
        <v> </v>
      </c>
      <c r="E275" s="241"/>
      <c r="F275" s="24"/>
      <c r="G275" s="243"/>
      <c r="H275" s="30"/>
      <c r="I275" s="22"/>
      <c r="J275" s="665"/>
      <c r="K275" s="666"/>
      <c r="L275" s="666"/>
      <c r="M275" s="667"/>
    </row>
    <row r="276" spans="1:13" ht="12.75">
      <c r="A276" s="45"/>
      <c r="B276" s="35"/>
      <c r="C276" s="251" t="str">
        <f>IF(ISERROR(VLOOKUP('9.Journalier'!B276,codeinami,3,FALSE))," ",VLOOKUP('9.Journalier'!B276,codeinami,3,FALSE))</f>
        <v> </v>
      </c>
      <c r="D276" s="27" t="str">
        <f>IF(ISERROR(VLOOKUP('9.Journalier'!B276,codeinami,4,FALSE))," ",VLOOKUP('9.Journalier'!B276,codeinami,4,FALSE))</f>
        <v> </v>
      </c>
      <c r="E276" s="241"/>
      <c r="F276" s="24"/>
      <c r="G276" s="243"/>
      <c r="H276" s="30"/>
      <c r="I276" s="22"/>
      <c r="J276" s="665"/>
      <c r="K276" s="666"/>
      <c r="L276" s="666"/>
      <c r="M276" s="667"/>
    </row>
    <row r="277" spans="1:13" ht="12.75">
      <c r="A277" s="45"/>
      <c r="B277" s="35"/>
      <c r="C277" s="251" t="str">
        <f>IF(ISERROR(VLOOKUP('9.Journalier'!B277,codeinami,3,FALSE))," ",VLOOKUP('9.Journalier'!B277,codeinami,3,FALSE))</f>
        <v> </v>
      </c>
      <c r="D277" s="27" t="str">
        <f>IF(ISERROR(VLOOKUP('9.Journalier'!B277,codeinami,4,FALSE))," ",VLOOKUP('9.Journalier'!B277,codeinami,4,FALSE))</f>
        <v> </v>
      </c>
      <c r="E277" s="241"/>
      <c r="F277" s="24"/>
      <c r="G277" s="243"/>
      <c r="H277" s="30"/>
      <c r="I277" s="22"/>
      <c r="J277" s="665"/>
      <c r="K277" s="666"/>
      <c r="L277" s="666"/>
      <c r="M277" s="667"/>
    </row>
    <row r="278" spans="1:13" ht="12.75">
      <c r="A278" s="45"/>
      <c r="B278" s="35"/>
      <c r="C278" s="251" t="str">
        <f>IF(ISERROR(VLOOKUP('9.Journalier'!B278,codeinami,3,FALSE))," ",VLOOKUP('9.Journalier'!B278,codeinami,3,FALSE))</f>
        <v> </v>
      </c>
      <c r="D278" s="27" t="str">
        <f>IF(ISERROR(VLOOKUP('9.Journalier'!B278,codeinami,4,FALSE))," ",VLOOKUP('9.Journalier'!B278,codeinami,4,FALSE))</f>
        <v> </v>
      </c>
      <c r="E278" s="241"/>
      <c r="F278" s="24"/>
      <c r="G278" s="243"/>
      <c r="H278" s="30"/>
      <c r="I278" s="22"/>
      <c r="J278" s="665"/>
      <c r="K278" s="666"/>
      <c r="L278" s="666"/>
      <c r="M278" s="667"/>
    </row>
    <row r="279" spans="1:13" ht="12.75">
      <c r="A279" s="45"/>
      <c r="B279" s="35"/>
      <c r="C279" s="251" t="str">
        <f>IF(ISERROR(VLOOKUP('9.Journalier'!B279,codeinami,3,FALSE))," ",VLOOKUP('9.Journalier'!B279,codeinami,3,FALSE))</f>
        <v> </v>
      </c>
      <c r="D279" s="27" t="str">
        <f>IF(ISERROR(VLOOKUP('9.Journalier'!B279,codeinami,4,FALSE))," ",VLOOKUP('9.Journalier'!B279,codeinami,4,FALSE))</f>
        <v> </v>
      </c>
      <c r="E279" s="241"/>
      <c r="F279" s="24"/>
      <c r="G279" s="243"/>
      <c r="H279" s="30"/>
      <c r="I279" s="22"/>
      <c r="J279" s="665"/>
      <c r="K279" s="666"/>
      <c r="L279" s="666"/>
      <c r="M279" s="667"/>
    </row>
    <row r="280" spans="1:13" ht="12.75">
      <c r="A280" s="45"/>
      <c r="B280" s="35"/>
      <c r="C280" s="251" t="str">
        <f>IF(ISERROR(VLOOKUP('9.Journalier'!B280,codeinami,3,FALSE))," ",VLOOKUP('9.Journalier'!B280,codeinami,3,FALSE))</f>
        <v> </v>
      </c>
      <c r="D280" s="27" t="str">
        <f>IF(ISERROR(VLOOKUP('9.Journalier'!B280,codeinami,4,FALSE))," ",VLOOKUP('9.Journalier'!B280,codeinami,4,FALSE))</f>
        <v> </v>
      </c>
      <c r="E280" s="241"/>
      <c r="F280" s="24"/>
      <c r="G280" s="243"/>
      <c r="H280" s="30"/>
      <c r="I280" s="22"/>
      <c r="J280" s="665"/>
      <c r="K280" s="666"/>
      <c r="L280" s="666"/>
      <c r="M280" s="667"/>
    </row>
    <row r="281" spans="1:13" ht="12.75">
      <c r="A281" s="45"/>
      <c r="B281" s="35"/>
      <c r="C281" s="251" t="str">
        <f>IF(ISERROR(VLOOKUP('9.Journalier'!B281,codeinami,3,FALSE))," ",VLOOKUP('9.Journalier'!B281,codeinami,3,FALSE))</f>
        <v> </v>
      </c>
      <c r="D281" s="27" t="str">
        <f>IF(ISERROR(VLOOKUP('9.Journalier'!B281,codeinami,4,FALSE))," ",VLOOKUP('9.Journalier'!B281,codeinami,4,FALSE))</f>
        <v> </v>
      </c>
      <c r="E281" s="241"/>
      <c r="F281" s="24"/>
      <c r="G281" s="243"/>
      <c r="H281" s="30"/>
      <c r="I281" s="22"/>
      <c r="J281" s="665"/>
      <c r="K281" s="666"/>
      <c r="L281" s="666"/>
      <c r="M281" s="667"/>
    </row>
    <row r="282" spans="1:13" ht="12.75">
      <c r="A282" s="45"/>
      <c r="B282" s="35"/>
      <c r="C282" s="251" t="str">
        <f>IF(ISERROR(VLOOKUP('9.Journalier'!B282,codeinami,3,FALSE))," ",VLOOKUP('9.Journalier'!B282,codeinami,3,FALSE))</f>
        <v> </v>
      </c>
      <c r="D282" s="27" t="str">
        <f>IF(ISERROR(VLOOKUP('9.Journalier'!B282,codeinami,4,FALSE))," ",VLOOKUP('9.Journalier'!B282,codeinami,4,FALSE))</f>
        <v> </v>
      </c>
      <c r="E282" s="241"/>
      <c r="F282" s="24"/>
      <c r="G282" s="243"/>
      <c r="H282" s="30"/>
      <c r="I282" s="22"/>
      <c r="J282" s="665"/>
      <c r="K282" s="666"/>
      <c r="L282" s="666"/>
      <c r="M282" s="667"/>
    </row>
    <row r="283" spans="1:13" ht="12.75">
      <c r="A283" s="45"/>
      <c r="B283" s="35"/>
      <c r="C283" s="251" t="str">
        <f>IF(ISERROR(VLOOKUP('9.Journalier'!B283,codeinami,3,FALSE))," ",VLOOKUP('9.Journalier'!B283,codeinami,3,FALSE))</f>
        <v> </v>
      </c>
      <c r="D283" s="27" t="str">
        <f>IF(ISERROR(VLOOKUP('9.Journalier'!B283,codeinami,4,FALSE))," ",VLOOKUP('9.Journalier'!B283,codeinami,4,FALSE))</f>
        <v> </v>
      </c>
      <c r="E283" s="241"/>
      <c r="F283" s="24"/>
      <c r="G283" s="243"/>
      <c r="H283" s="30"/>
      <c r="I283" s="22"/>
      <c r="J283" s="665"/>
      <c r="K283" s="666"/>
      <c r="L283" s="666"/>
      <c r="M283" s="667"/>
    </row>
    <row r="284" spans="1:13" ht="12.75">
      <c r="A284" s="45"/>
      <c r="B284" s="35"/>
      <c r="C284" s="251" t="str">
        <f>IF(ISERROR(VLOOKUP('9.Journalier'!B284,codeinami,3,FALSE))," ",VLOOKUP('9.Journalier'!B284,codeinami,3,FALSE))</f>
        <v> </v>
      </c>
      <c r="D284" s="27" t="str">
        <f>IF(ISERROR(VLOOKUP('9.Journalier'!B284,codeinami,4,FALSE))," ",VLOOKUP('9.Journalier'!B284,codeinami,4,FALSE))</f>
        <v> </v>
      </c>
      <c r="E284" s="241"/>
      <c r="F284" s="24"/>
      <c r="G284" s="243"/>
      <c r="H284" s="30"/>
      <c r="I284" s="22"/>
      <c r="J284" s="665"/>
      <c r="K284" s="666"/>
      <c r="L284" s="666"/>
      <c r="M284" s="667"/>
    </row>
    <row r="285" spans="1:13" ht="12.75">
      <c r="A285" s="45"/>
      <c r="B285" s="35"/>
      <c r="C285" s="251" t="str">
        <f>IF(ISERROR(VLOOKUP('9.Journalier'!B285,codeinami,3,FALSE))," ",VLOOKUP('9.Journalier'!B285,codeinami,3,FALSE))</f>
        <v> </v>
      </c>
      <c r="D285" s="27" t="str">
        <f>IF(ISERROR(VLOOKUP('9.Journalier'!B285,codeinami,4,FALSE))," ",VLOOKUP('9.Journalier'!B285,codeinami,4,FALSE))</f>
        <v> </v>
      </c>
      <c r="E285" s="241"/>
      <c r="F285" s="24"/>
      <c r="G285" s="243"/>
      <c r="H285" s="30"/>
      <c r="I285" s="22"/>
      <c r="J285" s="665"/>
      <c r="K285" s="666"/>
      <c r="L285" s="666"/>
      <c r="M285" s="667"/>
    </row>
    <row r="286" spans="1:13" ht="12.75">
      <c r="A286" s="45"/>
      <c r="B286" s="35"/>
      <c r="C286" s="251" t="str">
        <f>IF(ISERROR(VLOOKUP('9.Journalier'!B286,codeinami,3,FALSE))," ",VLOOKUP('9.Journalier'!B286,codeinami,3,FALSE))</f>
        <v> </v>
      </c>
      <c r="D286" s="27" t="str">
        <f>IF(ISERROR(VLOOKUP('9.Journalier'!B286,codeinami,4,FALSE))," ",VLOOKUP('9.Journalier'!B286,codeinami,4,FALSE))</f>
        <v> </v>
      </c>
      <c r="E286" s="241"/>
      <c r="F286" s="24"/>
      <c r="G286" s="243"/>
      <c r="H286" s="30"/>
      <c r="I286" s="22"/>
      <c r="J286" s="665"/>
      <c r="K286" s="666"/>
      <c r="L286" s="666"/>
      <c r="M286" s="667"/>
    </row>
    <row r="287" spans="1:13" ht="12.75">
      <c r="A287" s="45"/>
      <c r="B287" s="35"/>
      <c r="C287" s="251" t="str">
        <f>IF(ISERROR(VLOOKUP('9.Journalier'!B287,codeinami,3,FALSE))," ",VLOOKUP('9.Journalier'!B287,codeinami,3,FALSE))</f>
        <v> </v>
      </c>
      <c r="D287" s="27" t="str">
        <f>IF(ISERROR(VLOOKUP('9.Journalier'!B287,codeinami,4,FALSE))," ",VLOOKUP('9.Journalier'!B287,codeinami,4,FALSE))</f>
        <v> </v>
      </c>
      <c r="E287" s="241"/>
      <c r="F287" s="24"/>
      <c r="G287" s="243"/>
      <c r="H287" s="30"/>
      <c r="I287" s="22"/>
      <c r="J287" s="665"/>
      <c r="K287" s="666"/>
      <c r="L287" s="666"/>
      <c r="M287" s="667"/>
    </row>
    <row r="288" spans="1:13" ht="12.75">
      <c r="A288" s="45"/>
      <c r="B288" s="35"/>
      <c r="C288" s="251" t="str">
        <f>IF(ISERROR(VLOOKUP('9.Journalier'!B288,codeinami,3,FALSE))," ",VLOOKUP('9.Journalier'!B288,codeinami,3,FALSE))</f>
        <v> </v>
      </c>
      <c r="D288" s="27" t="str">
        <f>IF(ISERROR(VLOOKUP('9.Journalier'!B288,codeinami,4,FALSE))," ",VLOOKUP('9.Journalier'!B288,codeinami,4,FALSE))</f>
        <v> </v>
      </c>
      <c r="E288" s="241"/>
      <c r="F288" s="24"/>
      <c r="G288" s="243"/>
      <c r="H288" s="30"/>
      <c r="I288" s="22"/>
      <c r="J288" s="665"/>
      <c r="K288" s="666"/>
      <c r="L288" s="666"/>
      <c r="M288" s="667"/>
    </row>
    <row r="289" spans="1:13" ht="12.75">
      <c r="A289" s="45"/>
      <c r="B289" s="35"/>
      <c r="C289" s="251" t="str">
        <f>IF(ISERROR(VLOOKUP('9.Journalier'!B289,codeinami,3,FALSE))," ",VLOOKUP('9.Journalier'!B289,codeinami,3,FALSE))</f>
        <v> </v>
      </c>
      <c r="D289" s="27" t="str">
        <f>IF(ISERROR(VLOOKUP('9.Journalier'!B289,codeinami,4,FALSE))," ",VLOOKUP('9.Journalier'!B289,codeinami,4,FALSE))</f>
        <v> </v>
      </c>
      <c r="E289" s="241"/>
      <c r="F289" s="24"/>
      <c r="G289" s="243"/>
      <c r="H289" s="30"/>
      <c r="I289" s="22"/>
      <c r="J289" s="665"/>
      <c r="K289" s="666"/>
      <c r="L289" s="666"/>
      <c r="M289" s="667"/>
    </row>
    <row r="290" spans="1:13" ht="12.75">
      <c r="A290" s="45"/>
      <c r="B290" s="35"/>
      <c r="C290" s="251" t="str">
        <f>IF(ISERROR(VLOOKUP('9.Journalier'!B290,codeinami,3,FALSE))," ",VLOOKUP('9.Journalier'!B290,codeinami,3,FALSE))</f>
        <v> </v>
      </c>
      <c r="D290" s="27" t="str">
        <f>IF(ISERROR(VLOOKUP('9.Journalier'!B290,codeinami,4,FALSE))," ",VLOOKUP('9.Journalier'!B290,codeinami,4,FALSE))</f>
        <v> </v>
      </c>
      <c r="E290" s="241"/>
      <c r="F290" s="24"/>
      <c r="G290" s="243"/>
      <c r="H290" s="30"/>
      <c r="I290" s="22"/>
      <c r="J290" s="665"/>
      <c r="K290" s="666"/>
      <c r="L290" s="666"/>
      <c r="M290" s="667"/>
    </row>
    <row r="291" spans="1:13" ht="12.75">
      <c r="A291" s="45"/>
      <c r="B291" s="35"/>
      <c r="C291" s="251" t="str">
        <f>IF(ISERROR(VLOOKUP('9.Journalier'!B291,codeinami,3,FALSE))," ",VLOOKUP('9.Journalier'!B291,codeinami,3,FALSE))</f>
        <v> </v>
      </c>
      <c r="D291" s="27" t="str">
        <f>IF(ISERROR(VLOOKUP('9.Journalier'!B291,codeinami,4,FALSE))," ",VLOOKUP('9.Journalier'!B291,codeinami,4,FALSE))</f>
        <v> </v>
      </c>
      <c r="E291" s="241"/>
      <c r="F291" s="24"/>
      <c r="G291" s="243"/>
      <c r="H291" s="30"/>
      <c r="I291" s="22"/>
      <c r="J291" s="665"/>
      <c r="K291" s="666"/>
      <c r="L291" s="666"/>
      <c r="M291" s="667"/>
    </row>
    <row r="292" spans="1:13" ht="12.75">
      <c r="A292" s="45"/>
      <c r="B292" s="35"/>
      <c r="C292" s="251" t="str">
        <f>IF(ISERROR(VLOOKUP('9.Journalier'!B292,codeinami,3,FALSE))," ",VLOOKUP('9.Journalier'!B292,codeinami,3,FALSE))</f>
        <v> </v>
      </c>
      <c r="D292" s="27" t="str">
        <f>IF(ISERROR(VLOOKUP('9.Journalier'!B292,codeinami,4,FALSE))," ",VLOOKUP('9.Journalier'!B292,codeinami,4,FALSE))</f>
        <v> </v>
      </c>
      <c r="E292" s="241"/>
      <c r="F292" s="24"/>
      <c r="G292" s="243"/>
      <c r="H292" s="30"/>
      <c r="I292" s="22"/>
      <c r="J292" s="665"/>
      <c r="K292" s="666"/>
      <c r="L292" s="666"/>
      <c r="M292" s="667"/>
    </row>
    <row r="293" spans="1:13" ht="12.75">
      <c r="A293" s="45"/>
      <c r="B293" s="35"/>
      <c r="C293" s="251" t="str">
        <f>IF(ISERROR(VLOOKUP('9.Journalier'!B293,codeinami,3,FALSE))," ",VLOOKUP('9.Journalier'!B293,codeinami,3,FALSE))</f>
        <v> </v>
      </c>
      <c r="D293" s="27" t="str">
        <f>IF(ISERROR(VLOOKUP('9.Journalier'!B293,codeinami,4,FALSE))," ",VLOOKUP('9.Journalier'!B293,codeinami,4,FALSE))</f>
        <v> </v>
      </c>
      <c r="E293" s="241"/>
      <c r="F293" s="24"/>
      <c r="G293" s="243"/>
      <c r="H293" s="30"/>
      <c r="I293" s="22"/>
      <c r="J293" s="665"/>
      <c r="K293" s="666"/>
      <c r="L293" s="666"/>
      <c r="M293" s="667"/>
    </row>
    <row r="294" spans="1:13" ht="12.75">
      <c r="A294" s="45"/>
      <c r="B294" s="35"/>
      <c r="C294" s="251" t="str">
        <f>IF(ISERROR(VLOOKUP('9.Journalier'!B294,codeinami,3,FALSE))," ",VLOOKUP('9.Journalier'!B294,codeinami,3,FALSE))</f>
        <v> </v>
      </c>
      <c r="D294" s="27" t="str">
        <f>IF(ISERROR(VLOOKUP('9.Journalier'!B294,codeinami,4,FALSE))," ",VLOOKUP('9.Journalier'!B294,codeinami,4,FALSE))</f>
        <v> </v>
      </c>
      <c r="E294" s="241"/>
      <c r="F294" s="24"/>
      <c r="G294" s="243"/>
      <c r="H294" s="30"/>
      <c r="I294" s="22"/>
      <c r="J294" s="665"/>
      <c r="K294" s="666"/>
      <c r="L294" s="666"/>
      <c r="M294" s="667"/>
    </row>
    <row r="295" spans="1:13" ht="12.75">
      <c r="A295" s="45"/>
      <c r="B295" s="35"/>
      <c r="C295" s="251" t="str">
        <f>IF(ISERROR(VLOOKUP('9.Journalier'!B295,codeinami,3,FALSE))," ",VLOOKUP('9.Journalier'!B295,codeinami,3,FALSE))</f>
        <v> </v>
      </c>
      <c r="D295" s="27" t="str">
        <f>IF(ISERROR(VLOOKUP('9.Journalier'!B295,codeinami,4,FALSE))," ",VLOOKUP('9.Journalier'!B295,codeinami,4,FALSE))</f>
        <v> </v>
      </c>
      <c r="E295" s="241"/>
      <c r="F295" s="24"/>
      <c r="G295" s="243"/>
      <c r="H295" s="30"/>
      <c r="I295" s="22"/>
      <c r="J295" s="665"/>
      <c r="K295" s="666"/>
      <c r="L295" s="666"/>
      <c r="M295" s="667"/>
    </row>
    <row r="296" spans="1:13" ht="12.75">
      <c r="A296" s="45"/>
      <c r="B296" s="35"/>
      <c r="C296" s="251" t="str">
        <f>IF(ISERROR(VLOOKUP('9.Journalier'!B296,codeinami,3,FALSE))," ",VLOOKUP('9.Journalier'!B296,codeinami,3,FALSE))</f>
        <v> </v>
      </c>
      <c r="D296" s="27" t="str">
        <f>IF(ISERROR(VLOOKUP('9.Journalier'!B296,codeinami,4,FALSE))," ",VLOOKUP('9.Journalier'!B296,codeinami,4,FALSE))</f>
        <v> </v>
      </c>
      <c r="E296" s="241"/>
      <c r="F296" s="24"/>
      <c r="G296" s="243"/>
      <c r="H296" s="30"/>
      <c r="I296" s="22"/>
      <c r="J296" s="665"/>
      <c r="K296" s="666"/>
      <c r="L296" s="666"/>
      <c r="M296" s="667"/>
    </row>
    <row r="297" spans="1:13" ht="12.75">
      <c r="A297" s="45"/>
      <c r="B297" s="35"/>
      <c r="C297" s="251" t="str">
        <f>IF(ISERROR(VLOOKUP('9.Journalier'!B297,codeinami,3,FALSE))," ",VLOOKUP('9.Journalier'!B297,codeinami,3,FALSE))</f>
        <v> </v>
      </c>
      <c r="D297" s="27" t="str">
        <f>IF(ISERROR(VLOOKUP('9.Journalier'!B297,codeinami,4,FALSE))," ",VLOOKUP('9.Journalier'!B297,codeinami,4,FALSE))</f>
        <v> </v>
      </c>
      <c r="E297" s="241"/>
      <c r="F297" s="24"/>
      <c r="G297" s="243"/>
      <c r="H297" s="30"/>
      <c r="I297" s="22"/>
      <c r="J297" s="665"/>
      <c r="K297" s="666"/>
      <c r="L297" s="666"/>
      <c r="M297" s="667"/>
    </row>
    <row r="298" spans="1:13" ht="12.75">
      <c r="A298" s="45"/>
      <c r="B298" s="35"/>
      <c r="C298" s="251" t="str">
        <f>IF(ISERROR(VLOOKUP('9.Journalier'!B298,codeinami,3,FALSE))," ",VLOOKUP('9.Journalier'!B298,codeinami,3,FALSE))</f>
        <v> </v>
      </c>
      <c r="D298" s="27" t="str">
        <f>IF(ISERROR(VLOOKUP('9.Journalier'!B298,codeinami,4,FALSE))," ",VLOOKUP('9.Journalier'!B298,codeinami,4,FALSE))</f>
        <v> </v>
      </c>
      <c r="E298" s="241"/>
      <c r="F298" s="24"/>
      <c r="G298" s="243"/>
      <c r="H298" s="30"/>
      <c r="I298" s="22"/>
      <c r="J298" s="665"/>
      <c r="K298" s="666"/>
      <c r="L298" s="666"/>
      <c r="M298" s="667"/>
    </row>
    <row r="299" spans="1:13" ht="12.75">
      <c r="A299" s="45"/>
      <c r="B299" s="35"/>
      <c r="C299" s="251" t="str">
        <f>IF(ISERROR(VLOOKUP('9.Journalier'!B299,codeinami,3,FALSE))," ",VLOOKUP('9.Journalier'!B299,codeinami,3,FALSE))</f>
        <v> </v>
      </c>
      <c r="D299" s="27" t="str">
        <f>IF(ISERROR(VLOOKUP('9.Journalier'!B299,codeinami,4,FALSE))," ",VLOOKUP('9.Journalier'!B299,codeinami,4,FALSE))</f>
        <v> </v>
      </c>
      <c r="E299" s="241"/>
      <c r="F299" s="24"/>
      <c r="G299" s="243"/>
      <c r="H299" s="30"/>
      <c r="I299" s="22"/>
      <c r="J299" s="665"/>
      <c r="K299" s="666"/>
      <c r="L299" s="666"/>
      <c r="M299" s="667"/>
    </row>
    <row r="300" spans="1:13" ht="12.75">
      <c r="A300" s="45"/>
      <c r="B300" s="35"/>
      <c r="C300" s="251" t="str">
        <f>IF(ISERROR(VLOOKUP('9.Journalier'!B300,codeinami,3,FALSE))," ",VLOOKUP('9.Journalier'!B300,codeinami,3,FALSE))</f>
        <v> </v>
      </c>
      <c r="D300" s="27" t="str">
        <f>IF(ISERROR(VLOOKUP('9.Journalier'!B300,codeinami,4,FALSE))," ",VLOOKUP('9.Journalier'!B300,codeinami,4,FALSE))</f>
        <v> </v>
      </c>
      <c r="E300" s="241"/>
      <c r="F300" s="24"/>
      <c r="G300" s="243"/>
      <c r="H300" s="30"/>
      <c r="I300" s="22"/>
      <c r="J300" s="665"/>
      <c r="K300" s="666"/>
      <c r="L300" s="666"/>
      <c r="M300" s="667"/>
    </row>
    <row r="301" spans="1:13" ht="12.75">
      <c r="A301" s="45"/>
      <c r="B301" s="35"/>
      <c r="C301" s="251" t="str">
        <f>IF(ISERROR(VLOOKUP('9.Journalier'!B301,codeinami,3,FALSE))," ",VLOOKUP('9.Journalier'!B301,codeinami,3,FALSE))</f>
        <v> </v>
      </c>
      <c r="D301" s="27" t="str">
        <f>IF(ISERROR(VLOOKUP('9.Journalier'!B301,codeinami,4,FALSE))," ",VLOOKUP('9.Journalier'!B301,codeinami,4,FALSE))</f>
        <v> </v>
      </c>
      <c r="E301" s="241"/>
      <c r="F301" s="24"/>
      <c r="G301" s="243"/>
      <c r="H301" s="30"/>
      <c r="I301" s="22"/>
      <c r="J301" s="665"/>
      <c r="K301" s="666"/>
      <c r="L301" s="666"/>
      <c r="M301" s="667"/>
    </row>
    <row r="302" spans="1:13" ht="12.75">
      <c r="A302" s="45"/>
      <c r="B302" s="35"/>
      <c r="C302" s="251" t="str">
        <f>IF(ISERROR(VLOOKUP('9.Journalier'!B302,codeinami,3,FALSE))," ",VLOOKUP('9.Journalier'!B302,codeinami,3,FALSE))</f>
        <v> </v>
      </c>
      <c r="D302" s="27" t="str">
        <f>IF(ISERROR(VLOOKUP('9.Journalier'!B302,codeinami,4,FALSE))," ",VLOOKUP('9.Journalier'!B302,codeinami,4,FALSE))</f>
        <v> </v>
      </c>
      <c r="E302" s="241"/>
      <c r="F302" s="24"/>
      <c r="G302" s="243"/>
      <c r="H302" s="30"/>
      <c r="I302" s="22"/>
      <c r="J302" s="665"/>
      <c r="K302" s="666"/>
      <c r="L302" s="666"/>
      <c r="M302" s="667"/>
    </row>
    <row r="303" spans="1:13" ht="12.75">
      <c r="A303" s="45"/>
      <c r="B303" s="35"/>
      <c r="C303" s="251" t="str">
        <f>IF(ISERROR(VLOOKUP('9.Journalier'!B303,codeinami,3,FALSE))," ",VLOOKUP('9.Journalier'!B303,codeinami,3,FALSE))</f>
        <v> </v>
      </c>
      <c r="D303" s="27" t="str">
        <f>IF(ISERROR(VLOOKUP('9.Journalier'!B303,codeinami,4,FALSE))," ",VLOOKUP('9.Journalier'!B303,codeinami,4,FALSE))</f>
        <v> </v>
      </c>
      <c r="E303" s="241"/>
      <c r="F303" s="24"/>
      <c r="G303" s="243"/>
      <c r="H303" s="30"/>
      <c r="I303" s="22"/>
      <c r="J303" s="665"/>
      <c r="K303" s="666"/>
      <c r="L303" s="666"/>
      <c r="M303" s="667"/>
    </row>
    <row r="304" spans="1:13" ht="12.75">
      <c r="A304" s="45"/>
      <c r="B304" s="35"/>
      <c r="C304" s="251" t="str">
        <f>IF(ISERROR(VLOOKUP('9.Journalier'!B304,codeinami,3,FALSE))," ",VLOOKUP('9.Journalier'!B304,codeinami,3,FALSE))</f>
        <v> </v>
      </c>
      <c r="D304" s="27" t="str">
        <f>IF(ISERROR(VLOOKUP('9.Journalier'!B304,codeinami,4,FALSE))," ",VLOOKUP('9.Journalier'!B304,codeinami,4,FALSE))</f>
        <v> </v>
      </c>
      <c r="E304" s="241"/>
      <c r="F304" s="24"/>
      <c r="G304" s="243"/>
      <c r="H304" s="30"/>
      <c r="I304" s="22"/>
      <c r="J304" s="665"/>
      <c r="K304" s="666"/>
      <c r="L304" s="666"/>
      <c r="M304" s="667"/>
    </row>
    <row r="305" spans="1:13" ht="12.75">
      <c r="A305" s="45"/>
      <c r="B305" s="35"/>
      <c r="C305" s="251" t="str">
        <f>IF(ISERROR(VLOOKUP('9.Journalier'!B305,codeinami,3,FALSE))," ",VLOOKUP('9.Journalier'!B305,codeinami,3,FALSE))</f>
        <v> </v>
      </c>
      <c r="D305" s="27" t="str">
        <f>IF(ISERROR(VLOOKUP('9.Journalier'!B305,codeinami,4,FALSE))," ",VLOOKUP('9.Journalier'!B305,codeinami,4,FALSE))</f>
        <v> </v>
      </c>
      <c r="E305" s="241"/>
      <c r="F305" s="24"/>
      <c r="G305" s="243"/>
      <c r="H305" s="30"/>
      <c r="I305" s="22"/>
      <c r="J305" s="665"/>
      <c r="K305" s="666"/>
      <c r="L305" s="666"/>
      <c r="M305" s="667"/>
    </row>
    <row r="306" spans="1:13" ht="12.75">
      <c r="A306" s="45"/>
      <c r="B306" s="35"/>
      <c r="C306" s="251" t="str">
        <f>IF(ISERROR(VLOOKUP('9.Journalier'!B306,codeinami,3,FALSE))," ",VLOOKUP('9.Journalier'!B306,codeinami,3,FALSE))</f>
        <v> </v>
      </c>
      <c r="D306" s="27" t="str">
        <f>IF(ISERROR(VLOOKUP('9.Journalier'!B306,codeinami,4,FALSE))," ",VLOOKUP('9.Journalier'!B306,codeinami,4,FALSE))</f>
        <v> </v>
      </c>
      <c r="E306" s="241"/>
      <c r="F306" s="24"/>
      <c r="G306" s="243"/>
      <c r="H306" s="30"/>
      <c r="I306" s="22"/>
      <c r="J306" s="665"/>
      <c r="K306" s="666"/>
      <c r="L306" s="666"/>
      <c r="M306" s="667"/>
    </row>
    <row r="307" spans="1:13" ht="12.75">
      <c r="A307" s="45"/>
      <c r="B307" s="35"/>
      <c r="C307" s="251" t="str">
        <f>IF(ISERROR(VLOOKUP('9.Journalier'!B307,codeinami,3,FALSE))," ",VLOOKUP('9.Journalier'!B307,codeinami,3,FALSE))</f>
        <v> </v>
      </c>
      <c r="D307" s="27" t="str">
        <f>IF(ISERROR(VLOOKUP('9.Journalier'!B307,codeinami,4,FALSE))," ",VLOOKUP('9.Journalier'!B307,codeinami,4,FALSE))</f>
        <v> </v>
      </c>
      <c r="E307" s="241"/>
      <c r="F307" s="24"/>
      <c r="G307" s="243"/>
      <c r="H307" s="30"/>
      <c r="I307" s="22"/>
      <c r="J307" s="665"/>
      <c r="K307" s="666"/>
      <c r="L307" s="666"/>
      <c r="M307" s="667"/>
    </row>
    <row r="308" spans="1:13" ht="12.75">
      <c r="A308" s="45"/>
      <c r="B308" s="35"/>
      <c r="C308" s="251" t="str">
        <f>IF(ISERROR(VLOOKUP('9.Journalier'!B308,codeinami,3,FALSE))," ",VLOOKUP('9.Journalier'!B308,codeinami,3,FALSE))</f>
        <v> </v>
      </c>
      <c r="D308" s="27" t="str">
        <f>IF(ISERROR(VLOOKUP('9.Journalier'!B308,codeinami,4,FALSE))," ",VLOOKUP('9.Journalier'!B308,codeinami,4,FALSE))</f>
        <v> </v>
      </c>
      <c r="E308" s="241"/>
      <c r="F308" s="24"/>
      <c r="G308" s="243"/>
      <c r="H308" s="30"/>
      <c r="I308" s="22"/>
      <c r="J308" s="665"/>
      <c r="K308" s="666"/>
      <c r="L308" s="666"/>
      <c r="M308" s="667"/>
    </row>
    <row r="309" spans="1:13" ht="12.75">
      <c r="A309" s="45"/>
      <c r="B309" s="35"/>
      <c r="C309" s="251" t="str">
        <f>IF(ISERROR(VLOOKUP('9.Journalier'!B309,codeinami,3,FALSE))," ",VLOOKUP('9.Journalier'!B309,codeinami,3,FALSE))</f>
        <v> </v>
      </c>
      <c r="D309" s="27" t="str">
        <f>IF(ISERROR(VLOOKUP('9.Journalier'!B309,codeinami,4,FALSE))," ",VLOOKUP('9.Journalier'!B309,codeinami,4,FALSE))</f>
        <v> </v>
      </c>
      <c r="E309" s="241"/>
      <c r="F309" s="24"/>
      <c r="G309" s="243"/>
      <c r="H309" s="30"/>
      <c r="I309" s="22"/>
      <c r="J309" s="665"/>
      <c r="K309" s="666"/>
      <c r="L309" s="666"/>
      <c r="M309" s="667"/>
    </row>
    <row r="310" spans="1:13" ht="12.75">
      <c r="A310" s="45"/>
      <c r="B310" s="35"/>
      <c r="C310" s="251" t="str">
        <f>IF(ISERROR(VLOOKUP('9.Journalier'!B310,codeinami,3,FALSE))," ",VLOOKUP('9.Journalier'!B310,codeinami,3,FALSE))</f>
        <v> </v>
      </c>
      <c r="D310" s="27" t="str">
        <f>IF(ISERROR(VLOOKUP('9.Journalier'!B310,codeinami,4,FALSE))," ",VLOOKUP('9.Journalier'!B310,codeinami,4,FALSE))</f>
        <v> </v>
      </c>
      <c r="E310" s="241"/>
      <c r="F310" s="24"/>
      <c r="G310" s="243"/>
      <c r="H310" s="30"/>
      <c r="I310" s="22"/>
      <c r="J310" s="665"/>
      <c r="K310" s="666"/>
      <c r="L310" s="666"/>
      <c r="M310" s="667"/>
    </row>
    <row r="311" spans="1:13" ht="12.75">
      <c r="A311" s="45"/>
      <c r="B311" s="35"/>
      <c r="C311" s="251" t="str">
        <f>IF(ISERROR(VLOOKUP('9.Journalier'!B311,codeinami,3,FALSE))," ",VLOOKUP('9.Journalier'!B311,codeinami,3,FALSE))</f>
        <v> </v>
      </c>
      <c r="D311" s="27" t="str">
        <f>IF(ISERROR(VLOOKUP('9.Journalier'!B311,codeinami,4,FALSE))," ",VLOOKUP('9.Journalier'!B311,codeinami,4,FALSE))</f>
        <v> </v>
      </c>
      <c r="E311" s="241"/>
      <c r="F311" s="24"/>
      <c r="G311" s="243"/>
      <c r="H311" s="30"/>
      <c r="I311" s="22"/>
      <c r="J311" s="665"/>
      <c r="K311" s="666"/>
      <c r="L311" s="666"/>
      <c r="M311" s="667"/>
    </row>
    <row r="312" spans="1:13" ht="12.75">
      <c r="A312" s="45"/>
      <c r="B312" s="35"/>
      <c r="C312" s="251" t="str">
        <f>IF(ISERROR(VLOOKUP('9.Journalier'!B312,codeinami,3,FALSE))," ",VLOOKUP('9.Journalier'!B312,codeinami,3,FALSE))</f>
        <v> </v>
      </c>
      <c r="D312" s="27" t="str">
        <f>IF(ISERROR(VLOOKUP('9.Journalier'!B312,codeinami,4,FALSE))," ",VLOOKUP('9.Journalier'!B312,codeinami,4,FALSE))</f>
        <v> </v>
      </c>
      <c r="E312" s="241"/>
      <c r="F312" s="24"/>
      <c r="G312" s="243"/>
      <c r="H312" s="30"/>
      <c r="I312" s="22"/>
      <c r="J312" s="665"/>
      <c r="K312" s="666"/>
      <c r="L312" s="666"/>
      <c r="M312" s="667"/>
    </row>
    <row r="313" spans="1:13" ht="12.75">
      <c r="A313" s="45"/>
      <c r="B313" s="35"/>
      <c r="C313" s="251" t="str">
        <f>IF(ISERROR(VLOOKUP('9.Journalier'!B313,codeinami,3,FALSE))," ",VLOOKUP('9.Journalier'!B313,codeinami,3,FALSE))</f>
        <v> </v>
      </c>
      <c r="D313" s="27" t="str">
        <f>IF(ISERROR(VLOOKUP('9.Journalier'!B313,codeinami,4,FALSE))," ",VLOOKUP('9.Journalier'!B313,codeinami,4,FALSE))</f>
        <v> </v>
      </c>
      <c r="E313" s="241"/>
      <c r="F313" s="24"/>
      <c r="G313" s="243"/>
      <c r="H313" s="30"/>
      <c r="I313" s="22"/>
      <c r="J313" s="665"/>
      <c r="K313" s="666"/>
      <c r="L313" s="666"/>
      <c r="M313" s="667"/>
    </row>
    <row r="314" spans="1:13" ht="12.75">
      <c r="A314" s="45"/>
      <c r="B314" s="35"/>
      <c r="C314" s="251" t="str">
        <f>IF(ISERROR(VLOOKUP('9.Journalier'!B314,codeinami,3,FALSE))," ",VLOOKUP('9.Journalier'!B314,codeinami,3,FALSE))</f>
        <v> </v>
      </c>
      <c r="D314" s="27" t="str">
        <f>IF(ISERROR(VLOOKUP('9.Journalier'!B314,codeinami,4,FALSE))," ",VLOOKUP('9.Journalier'!B314,codeinami,4,FALSE))</f>
        <v> </v>
      </c>
      <c r="E314" s="241"/>
      <c r="F314" s="24"/>
      <c r="G314" s="243"/>
      <c r="H314" s="30"/>
      <c r="I314" s="22"/>
      <c r="J314" s="665"/>
      <c r="K314" s="666"/>
      <c r="L314" s="666"/>
      <c r="M314" s="667"/>
    </row>
    <row r="315" spans="1:13" ht="12.75">
      <c r="A315" s="45"/>
      <c r="B315" s="35"/>
      <c r="C315" s="251" t="str">
        <f>IF(ISERROR(VLOOKUP('9.Journalier'!B315,codeinami,3,FALSE))," ",VLOOKUP('9.Journalier'!B315,codeinami,3,FALSE))</f>
        <v> </v>
      </c>
      <c r="D315" s="27" t="str">
        <f>IF(ISERROR(VLOOKUP('9.Journalier'!B315,codeinami,4,FALSE))," ",VLOOKUP('9.Journalier'!B315,codeinami,4,FALSE))</f>
        <v> </v>
      </c>
      <c r="E315" s="241"/>
      <c r="F315" s="24"/>
      <c r="G315" s="243"/>
      <c r="H315" s="30"/>
      <c r="I315" s="22"/>
      <c r="J315" s="665"/>
      <c r="K315" s="666"/>
      <c r="L315" s="666"/>
      <c r="M315" s="667"/>
    </row>
    <row r="316" spans="1:13" ht="12.75">
      <c r="A316" s="45"/>
      <c r="B316" s="35"/>
      <c r="C316" s="251" t="str">
        <f>IF(ISERROR(VLOOKUP('9.Journalier'!B316,codeinami,3,FALSE))," ",VLOOKUP('9.Journalier'!B316,codeinami,3,FALSE))</f>
        <v> </v>
      </c>
      <c r="D316" s="27" t="str">
        <f>IF(ISERROR(VLOOKUP('9.Journalier'!B316,codeinami,4,FALSE))," ",VLOOKUP('9.Journalier'!B316,codeinami,4,FALSE))</f>
        <v> </v>
      </c>
      <c r="E316" s="241"/>
      <c r="F316" s="24"/>
      <c r="G316" s="243"/>
      <c r="H316" s="30"/>
      <c r="I316" s="22"/>
      <c r="J316" s="665"/>
      <c r="K316" s="666"/>
      <c r="L316" s="666"/>
      <c r="M316" s="667"/>
    </row>
    <row r="317" spans="1:13" ht="12.75">
      <c r="A317" s="45"/>
      <c r="B317" s="35"/>
      <c r="C317" s="251" t="str">
        <f>IF(ISERROR(VLOOKUP('9.Journalier'!B317,codeinami,3,FALSE))," ",VLOOKUP('9.Journalier'!B317,codeinami,3,FALSE))</f>
        <v> </v>
      </c>
      <c r="D317" s="27" t="str">
        <f>IF(ISERROR(VLOOKUP('9.Journalier'!B317,codeinami,4,FALSE))," ",VLOOKUP('9.Journalier'!B317,codeinami,4,FALSE))</f>
        <v> </v>
      </c>
      <c r="E317" s="241"/>
      <c r="F317" s="24"/>
      <c r="G317" s="243"/>
      <c r="H317" s="30"/>
      <c r="I317" s="22"/>
      <c r="J317" s="665"/>
      <c r="K317" s="666"/>
      <c r="L317" s="666"/>
      <c r="M317" s="667"/>
    </row>
    <row r="318" spans="1:13" ht="12.75">
      <c r="A318" s="45"/>
      <c r="B318" s="35"/>
      <c r="C318" s="251" t="str">
        <f>IF(ISERROR(VLOOKUP('9.Journalier'!B318,codeinami,3,FALSE))," ",VLOOKUP('9.Journalier'!B318,codeinami,3,FALSE))</f>
        <v> </v>
      </c>
      <c r="D318" s="27" t="str">
        <f>IF(ISERROR(VLOOKUP('9.Journalier'!B318,codeinami,4,FALSE))," ",VLOOKUP('9.Journalier'!B318,codeinami,4,FALSE))</f>
        <v> </v>
      </c>
      <c r="E318" s="241"/>
      <c r="F318" s="24"/>
      <c r="G318" s="243"/>
      <c r="H318" s="30"/>
      <c r="I318" s="22"/>
      <c r="J318" s="665"/>
      <c r="K318" s="666"/>
      <c r="L318" s="666"/>
      <c r="M318" s="667"/>
    </row>
    <row r="319" spans="1:13" ht="12.75">
      <c r="A319" s="45"/>
      <c r="B319" s="35"/>
      <c r="C319" s="251" t="str">
        <f>IF(ISERROR(VLOOKUP('9.Journalier'!B319,codeinami,3,FALSE))," ",VLOOKUP('9.Journalier'!B319,codeinami,3,FALSE))</f>
        <v> </v>
      </c>
      <c r="D319" s="27" t="str">
        <f>IF(ISERROR(VLOOKUP('9.Journalier'!B319,codeinami,4,FALSE))," ",VLOOKUP('9.Journalier'!B319,codeinami,4,FALSE))</f>
        <v> </v>
      </c>
      <c r="E319" s="241"/>
      <c r="F319" s="24"/>
      <c r="G319" s="243"/>
      <c r="H319" s="30"/>
      <c r="I319" s="22"/>
      <c r="J319" s="665"/>
      <c r="K319" s="666"/>
      <c r="L319" s="666"/>
      <c r="M319" s="667"/>
    </row>
    <row r="320" spans="1:13" ht="12.75">
      <c r="A320" s="45"/>
      <c r="B320" s="35"/>
      <c r="C320" s="251" t="str">
        <f>IF(ISERROR(VLOOKUP('9.Journalier'!B320,codeinami,3,FALSE))," ",VLOOKUP('9.Journalier'!B320,codeinami,3,FALSE))</f>
        <v> </v>
      </c>
      <c r="D320" s="27" t="str">
        <f>IF(ISERROR(VLOOKUP('9.Journalier'!B320,codeinami,4,FALSE))," ",VLOOKUP('9.Journalier'!B320,codeinami,4,FALSE))</f>
        <v> </v>
      </c>
      <c r="E320" s="241"/>
      <c r="F320" s="24"/>
      <c r="G320" s="243"/>
      <c r="H320" s="30"/>
      <c r="I320" s="22"/>
      <c r="J320" s="665"/>
      <c r="K320" s="666"/>
      <c r="L320" s="666"/>
      <c r="M320" s="667"/>
    </row>
    <row r="321" spans="1:13" ht="12.75">
      <c r="A321" s="45"/>
      <c r="B321" s="35"/>
      <c r="C321" s="251" t="str">
        <f>IF(ISERROR(VLOOKUP('9.Journalier'!B321,codeinami,3,FALSE))," ",VLOOKUP('9.Journalier'!B321,codeinami,3,FALSE))</f>
        <v> </v>
      </c>
      <c r="D321" s="27" t="str">
        <f>IF(ISERROR(VLOOKUP('9.Journalier'!B321,codeinami,4,FALSE))," ",VLOOKUP('9.Journalier'!B321,codeinami,4,FALSE))</f>
        <v> </v>
      </c>
      <c r="E321" s="241"/>
      <c r="F321" s="24"/>
      <c r="G321" s="243"/>
      <c r="H321" s="30"/>
      <c r="I321" s="22"/>
      <c r="J321" s="665"/>
      <c r="K321" s="666"/>
      <c r="L321" s="666"/>
      <c r="M321" s="667"/>
    </row>
    <row r="322" spans="1:13" ht="12.75">
      <c r="A322" s="45"/>
      <c r="B322" s="35"/>
      <c r="C322" s="251" t="str">
        <f>IF(ISERROR(VLOOKUP('9.Journalier'!B322,codeinami,3,FALSE))," ",VLOOKUP('9.Journalier'!B322,codeinami,3,FALSE))</f>
        <v> </v>
      </c>
      <c r="D322" s="27" t="str">
        <f>IF(ISERROR(VLOOKUP('9.Journalier'!B322,codeinami,4,FALSE))," ",VLOOKUP('9.Journalier'!B322,codeinami,4,FALSE))</f>
        <v> </v>
      </c>
      <c r="E322" s="241"/>
      <c r="F322" s="24"/>
      <c r="G322" s="243"/>
      <c r="H322" s="30"/>
      <c r="I322" s="22"/>
      <c r="J322" s="665"/>
      <c r="K322" s="666"/>
      <c r="L322" s="666"/>
      <c r="M322" s="667"/>
    </row>
    <row r="323" spans="1:13" ht="12.75">
      <c r="A323" s="45"/>
      <c r="B323" s="35"/>
      <c r="C323" s="251" t="str">
        <f>IF(ISERROR(VLOOKUP('9.Journalier'!B323,codeinami,3,FALSE))," ",VLOOKUP('9.Journalier'!B323,codeinami,3,FALSE))</f>
        <v> </v>
      </c>
      <c r="D323" s="27" t="str">
        <f>IF(ISERROR(VLOOKUP('9.Journalier'!B323,codeinami,4,FALSE))," ",VLOOKUP('9.Journalier'!B323,codeinami,4,FALSE))</f>
        <v> </v>
      </c>
      <c r="E323" s="241"/>
      <c r="F323" s="24"/>
      <c r="G323" s="243"/>
      <c r="H323" s="30"/>
      <c r="I323" s="22"/>
      <c r="J323" s="665"/>
      <c r="K323" s="666"/>
      <c r="L323" s="666"/>
      <c r="M323" s="667"/>
    </row>
    <row r="324" spans="1:13" ht="12.75">
      <c r="A324" s="45"/>
      <c r="B324" s="35"/>
      <c r="C324" s="251" t="str">
        <f>IF(ISERROR(VLOOKUP('9.Journalier'!B324,codeinami,3,FALSE))," ",VLOOKUP('9.Journalier'!B324,codeinami,3,FALSE))</f>
        <v> </v>
      </c>
      <c r="D324" s="27" t="str">
        <f>IF(ISERROR(VLOOKUP('9.Journalier'!B324,codeinami,4,FALSE))," ",VLOOKUP('9.Journalier'!B324,codeinami,4,FALSE))</f>
        <v> </v>
      </c>
      <c r="E324" s="241"/>
      <c r="F324" s="24"/>
      <c r="G324" s="243"/>
      <c r="H324" s="30"/>
      <c r="I324" s="22"/>
      <c r="J324" s="665"/>
      <c r="K324" s="666"/>
      <c r="L324" s="666"/>
      <c r="M324" s="667"/>
    </row>
    <row r="325" spans="1:13" ht="12.75">
      <c r="A325" s="45"/>
      <c r="B325" s="35"/>
      <c r="C325" s="251" t="str">
        <f>IF(ISERROR(VLOOKUP('9.Journalier'!B325,codeinami,3,FALSE))," ",VLOOKUP('9.Journalier'!B325,codeinami,3,FALSE))</f>
        <v> </v>
      </c>
      <c r="D325" s="27" t="str">
        <f>IF(ISERROR(VLOOKUP('9.Journalier'!B325,codeinami,4,FALSE))," ",VLOOKUP('9.Journalier'!B325,codeinami,4,FALSE))</f>
        <v> </v>
      </c>
      <c r="E325" s="241"/>
      <c r="F325" s="24"/>
      <c r="G325" s="243"/>
      <c r="H325" s="30"/>
      <c r="I325" s="22"/>
      <c r="J325" s="665"/>
      <c r="K325" s="666"/>
      <c r="L325" s="666"/>
      <c r="M325" s="667"/>
    </row>
    <row r="326" spans="1:13" ht="12.75">
      <c r="A326" s="45"/>
      <c r="B326" s="35"/>
      <c r="C326" s="251" t="str">
        <f>IF(ISERROR(VLOOKUP('9.Journalier'!B326,codeinami,3,FALSE))," ",VLOOKUP('9.Journalier'!B326,codeinami,3,FALSE))</f>
        <v> </v>
      </c>
      <c r="D326" s="27" t="str">
        <f>IF(ISERROR(VLOOKUP('9.Journalier'!B326,codeinami,4,FALSE))," ",VLOOKUP('9.Journalier'!B326,codeinami,4,FALSE))</f>
        <v> </v>
      </c>
      <c r="E326" s="241"/>
      <c r="F326" s="24"/>
      <c r="G326" s="243"/>
      <c r="H326" s="30"/>
      <c r="I326" s="22"/>
      <c r="J326" s="665"/>
      <c r="K326" s="666"/>
      <c r="L326" s="666"/>
      <c r="M326" s="667"/>
    </row>
    <row r="327" spans="1:13" ht="12.75">
      <c r="A327" s="45"/>
      <c r="B327" s="35"/>
      <c r="C327" s="251" t="str">
        <f>IF(ISERROR(VLOOKUP('9.Journalier'!B327,codeinami,3,FALSE))," ",VLOOKUP('9.Journalier'!B327,codeinami,3,FALSE))</f>
        <v> </v>
      </c>
      <c r="D327" s="27" t="str">
        <f>IF(ISERROR(VLOOKUP('9.Journalier'!B327,codeinami,4,FALSE))," ",VLOOKUP('9.Journalier'!B327,codeinami,4,FALSE))</f>
        <v> </v>
      </c>
      <c r="E327" s="241"/>
      <c r="F327" s="24"/>
      <c r="G327" s="243"/>
      <c r="H327" s="30"/>
      <c r="I327" s="22"/>
      <c r="J327" s="665"/>
      <c r="K327" s="666"/>
      <c r="L327" s="666"/>
      <c r="M327" s="667"/>
    </row>
    <row r="328" spans="1:13" ht="12.75">
      <c r="A328" s="45"/>
      <c r="B328" s="35"/>
      <c r="C328" s="251" t="str">
        <f>IF(ISERROR(VLOOKUP('9.Journalier'!B328,codeinami,3,FALSE))," ",VLOOKUP('9.Journalier'!B328,codeinami,3,FALSE))</f>
        <v> </v>
      </c>
      <c r="D328" s="27" t="str">
        <f>IF(ISERROR(VLOOKUP('9.Journalier'!B328,codeinami,4,FALSE))," ",VLOOKUP('9.Journalier'!B328,codeinami,4,FALSE))</f>
        <v> </v>
      </c>
      <c r="E328" s="241"/>
      <c r="F328" s="24"/>
      <c r="G328" s="243"/>
      <c r="H328" s="30"/>
      <c r="I328" s="22"/>
      <c r="J328" s="665"/>
      <c r="K328" s="666"/>
      <c r="L328" s="666"/>
      <c r="M328" s="667"/>
    </row>
    <row r="329" spans="1:13" ht="12.75">
      <c r="A329" s="45"/>
      <c r="B329" s="35"/>
      <c r="C329" s="251" t="str">
        <f>IF(ISERROR(VLOOKUP('9.Journalier'!B329,codeinami,3,FALSE))," ",VLOOKUP('9.Journalier'!B329,codeinami,3,FALSE))</f>
        <v> </v>
      </c>
      <c r="D329" s="27" t="str">
        <f>IF(ISERROR(VLOOKUP('9.Journalier'!B329,codeinami,4,FALSE))," ",VLOOKUP('9.Journalier'!B329,codeinami,4,FALSE))</f>
        <v> </v>
      </c>
      <c r="E329" s="241"/>
      <c r="F329" s="24"/>
      <c r="G329" s="243"/>
      <c r="H329" s="30"/>
      <c r="I329" s="22"/>
      <c r="J329" s="665"/>
      <c r="K329" s="666"/>
      <c r="L329" s="666"/>
      <c r="M329" s="667"/>
    </row>
    <row r="330" spans="1:13" ht="12.75">
      <c r="A330" s="45"/>
      <c r="B330" s="35"/>
      <c r="C330" s="251" t="str">
        <f>IF(ISERROR(VLOOKUP('9.Journalier'!B330,codeinami,3,FALSE))," ",VLOOKUP('9.Journalier'!B330,codeinami,3,FALSE))</f>
        <v> </v>
      </c>
      <c r="D330" s="27" t="str">
        <f>IF(ISERROR(VLOOKUP('9.Journalier'!B330,codeinami,4,FALSE))," ",VLOOKUP('9.Journalier'!B330,codeinami,4,FALSE))</f>
        <v> </v>
      </c>
      <c r="E330" s="241"/>
      <c r="F330" s="24"/>
      <c r="G330" s="243"/>
      <c r="H330" s="30"/>
      <c r="I330" s="22"/>
      <c r="J330" s="665"/>
      <c r="K330" s="666"/>
      <c r="L330" s="666"/>
      <c r="M330" s="667"/>
    </row>
    <row r="331" spans="1:13" ht="12.75">
      <c r="A331" s="45"/>
      <c r="B331" s="35"/>
      <c r="C331" s="251" t="str">
        <f>IF(ISERROR(VLOOKUP('9.Journalier'!B331,codeinami,3,FALSE))," ",VLOOKUP('9.Journalier'!B331,codeinami,3,FALSE))</f>
        <v> </v>
      </c>
      <c r="D331" s="27" t="str">
        <f>IF(ISERROR(VLOOKUP('9.Journalier'!B331,codeinami,4,FALSE))," ",VLOOKUP('9.Journalier'!B331,codeinami,4,FALSE))</f>
        <v> </v>
      </c>
      <c r="E331" s="241"/>
      <c r="F331" s="24"/>
      <c r="G331" s="243"/>
      <c r="H331" s="30"/>
      <c r="I331" s="22"/>
      <c r="J331" s="665"/>
      <c r="K331" s="666"/>
      <c r="L331" s="666"/>
      <c r="M331" s="667"/>
    </row>
    <row r="332" spans="1:13" ht="12.75">
      <c r="A332" s="45"/>
      <c r="B332" s="35"/>
      <c r="C332" s="251" t="str">
        <f>IF(ISERROR(VLOOKUP('9.Journalier'!B332,codeinami,3,FALSE))," ",VLOOKUP('9.Journalier'!B332,codeinami,3,FALSE))</f>
        <v> </v>
      </c>
      <c r="D332" s="27" t="str">
        <f>IF(ISERROR(VLOOKUP('9.Journalier'!B332,codeinami,4,FALSE))," ",VLOOKUP('9.Journalier'!B332,codeinami,4,FALSE))</f>
        <v> </v>
      </c>
      <c r="E332" s="241"/>
      <c r="F332" s="24"/>
      <c r="G332" s="243"/>
      <c r="H332" s="30"/>
      <c r="I332" s="22"/>
      <c r="J332" s="665"/>
      <c r="K332" s="666"/>
      <c r="L332" s="666"/>
      <c r="M332" s="667"/>
    </row>
    <row r="333" spans="1:13" ht="12.75">
      <c r="A333" s="45"/>
      <c r="B333" s="35"/>
      <c r="C333" s="251" t="str">
        <f>IF(ISERROR(VLOOKUP('9.Journalier'!B333,codeinami,3,FALSE))," ",VLOOKUP('9.Journalier'!B333,codeinami,3,FALSE))</f>
        <v> </v>
      </c>
      <c r="D333" s="27" t="str">
        <f>IF(ISERROR(VLOOKUP('9.Journalier'!B333,codeinami,4,FALSE))," ",VLOOKUP('9.Journalier'!B333,codeinami,4,FALSE))</f>
        <v> </v>
      </c>
      <c r="E333" s="241"/>
      <c r="F333" s="24"/>
      <c r="G333" s="243"/>
      <c r="H333" s="30"/>
      <c r="I333" s="22"/>
      <c r="J333" s="665"/>
      <c r="K333" s="666"/>
      <c r="L333" s="666"/>
      <c r="M333" s="667"/>
    </row>
    <row r="334" spans="1:13" ht="12.75">
      <c r="A334" s="45"/>
      <c r="B334" s="35"/>
      <c r="C334" s="251" t="str">
        <f>IF(ISERROR(VLOOKUP('9.Journalier'!B334,codeinami,3,FALSE))," ",VLOOKUP('9.Journalier'!B334,codeinami,3,FALSE))</f>
        <v> </v>
      </c>
      <c r="D334" s="27" t="str">
        <f>IF(ISERROR(VLOOKUP('9.Journalier'!B334,codeinami,4,FALSE))," ",VLOOKUP('9.Journalier'!B334,codeinami,4,FALSE))</f>
        <v> </v>
      </c>
      <c r="E334" s="241"/>
      <c r="F334" s="24"/>
      <c r="G334" s="243"/>
      <c r="H334" s="30"/>
      <c r="I334" s="22"/>
      <c r="J334" s="665"/>
      <c r="K334" s="666"/>
      <c r="L334" s="666"/>
      <c r="M334" s="667"/>
    </row>
    <row r="335" spans="1:13" ht="12.75">
      <c r="A335" s="45"/>
      <c r="B335" s="35"/>
      <c r="C335" s="251" t="str">
        <f>IF(ISERROR(VLOOKUP('9.Journalier'!B335,codeinami,3,FALSE))," ",VLOOKUP('9.Journalier'!B335,codeinami,3,FALSE))</f>
        <v> </v>
      </c>
      <c r="D335" s="27" t="str">
        <f>IF(ISERROR(VLOOKUP('9.Journalier'!B335,codeinami,4,FALSE))," ",VLOOKUP('9.Journalier'!B335,codeinami,4,FALSE))</f>
        <v> </v>
      </c>
      <c r="E335" s="241"/>
      <c r="F335" s="24"/>
      <c r="G335" s="243"/>
      <c r="H335" s="30"/>
      <c r="I335" s="22"/>
      <c r="J335" s="665"/>
      <c r="K335" s="666"/>
      <c r="L335" s="666"/>
      <c r="M335" s="667"/>
    </row>
    <row r="336" spans="1:13" ht="12.75">
      <c r="A336" s="45"/>
      <c r="B336" s="35"/>
      <c r="C336" s="251" t="str">
        <f>IF(ISERROR(VLOOKUP('9.Journalier'!B336,codeinami,3,FALSE))," ",VLOOKUP('9.Journalier'!B336,codeinami,3,FALSE))</f>
        <v> </v>
      </c>
      <c r="D336" s="27" t="str">
        <f>IF(ISERROR(VLOOKUP('9.Journalier'!B336,codeinami,4,FALSE))," ",VLOOKUP('9.Journalier'!B336,codeinami,4,FALSE))</f>
        <v> </v>
      </c>
      <c r="E336" s="241"/>
      <c r="F336" s="24"/>
      <c r="G336" s="243"/>
      <c r="H336" s="30"/>
      <c r="I336" s="22"/>
      <c r="J336" s="665"/>
      <c r="K336" s="666"/>
      <c r="L336" s="666"/>
      <c r="M336" s="667"/>
    </row>
    <row r="337" spans="1:13" ht="12.75">
      <c r="A337" s="45"/>
      <c r="B337" s="35"/>
      <c r="C337" s="251" t="str">
        <f>IF(ISERROR(VLOOKUP('9.Journalier'!B337,codeinami,3,FALSE))," ",VLOOKUP('9.Journalier'!B337,codeinami,3,FALSE))</f>
        <v> </v>
      </c>
      <c r="D337" s="27" t="str">
        <f>IF(ISERROR(VLOOKUP('9.Journalier'!B337,codeinami,4,FALSE))," ",VLOOKUP('9.Journalier'!B337,codeinami,4,FALSE))</f>
        <v> </v>
      </c>
      <c r="E337" s="241"/>
      <c r="F337" s="24"/>
      <c r="G337" s="243"/>
      <c r="H337" s="30"/>
      <c r="I337" s="22"/>
      <c r="J337" s="665"/>
      <c r="K337" s="666"/>
      <c r="L337" s="666"/>
      <c r="M337" s="667"/>
    </row>
    <row r="338" spans="1:13" ht="12.75">
      <c r="A338" s="45"/>
      <c r="B338" s="35"/>
      <c r="C338" s="251" t="str">
        <f>IF(ISERROR(VLOOKUP('9.Journalier'!B338,codeinami,3,FALSE))," ",VLOOKUP('9.Journalier'!B338,codeinami,3,FALSE))</f>
        <v> </v>
      </c>
      <c r="D338" s="27" t="str">
        <f>IF(ISERROR(VLOOKUP('9.Journalier'!B338,codeinami,4,FALSE))," ",VLOOKUP('9.Journalier'!B338,codeinami,4,FALSE))</f>
        <v> </v>
      </c>
      <c r="E338" s="241"/>
      <c r="F338" s="24"/>
      <c r="G338" s="243"/>
      <c r="H338" s="30"/>
      <c r="I338" s="22"/>
      <c r="J338" s="665"/>
      <c r="K338" s="666"/>
      <c r="L338" s="666"/>
      <c r="M338" s="667"/>
    </row>
    <row r="339" spans="1:13" ht="12.75">
      <c r="A339" s="45"/>
      <c r="B339" s="35"/>
      <c r="C339" s="251" t="str">
        <f>IF(ISERROR(VLOOKUP('9.Journalier'!B339,codeinami,3,FALSE))," ",VLOOKUP('9.Journalier'!B339,codeinami,3,FALSE))</f>
        <v> </v>
      </c>
      <c r="D339" s="27" t="str">
        <f>IF(ISERROR(VLOOKUP('9.Journalier'!B339,codeinami,4,FALSE))," ",VLOOKUP('9.Journalier'!B339,codeinami,4,FALSE))</f>
        <v> </v>
      </c>
      <c r="E339" s="241"/>
      <c r="F339" s="24"/>
      <c r="G339" s="243"/>
      <c r="H339" s="30"/>
      <c r="I339" s="22"/>
      <c r="J339" s="665"/>
      <c r="K339" s="666"/>
      <c r="L339" s="666"/>
      <c r="M339" s="667"/>
    </row>
    <row r="340" spans="1:13" ht="12.75">
      <c r="A340" s="45"/>
      <c r="B340" s="35"/>
      <c r="C340" s="251" t="str">
        <f>IF(ISERROR(VLOOKUP('9.Journalier'!B340,codeinami,3,FALSE))," ",VLOOKUP('9.Journalier'!B340,codeinami,3,FALSE))</f>
        <v> </v>
      </c>
      <c r="D340" s="27" t="str">
        <f>IF(ISERROR(VLOOKUP('9.Journalier'!B340,codeinami,4,FALSE))," ",VLOOKUP('9.Journalier'!B340,codeinami,4,FALSE))</f>
        <v> </v>
      </c>
      <c r="E340" s="241"/>
      <c r="F340" s="24"/>
      <c r="G340" s="243"/>
      <c r="H340" s="30"/>
      <c r="I340" s="22"/>
      <c r="J340" s="665"/>
      <c r="K340" s="666"/>
      <c r="L340" s="666"/>
      <c r="M340" s="667"/>
    </row>
    <row r="341" spans="1:13" ht="12.75">
      <c r="A341" s="45"/>
      <c r="B341" s="35"/>
      <c r="C341" s="251" t="str">
        <f>IF(ISERROR(VLOOKUP('9.Journalier'!B341,codeinami,3,FALSE))," ",VLOOKUP('9.Journalier'!B341,codeinami,3,FALSE))</f>
        <v> </v>
      </c>
      <c r="D341" s="27" t="str">
        <f>IF(ISERROR(VLOOKUP('9.Journalier'!B341,codeinami,4,FALSE))," ",VLOOKUP('9.Journalier'!B341,codeinami,4,FALSE))</f>
        <v> </v>
      </c>
      <c r="E341" s="241"/>
      <c r="F341" s="24"/>
      <c r="G341" s="243"/>
      <c r="H341" s="30"/>
      <c r="I341" s="22"/>
      <c r="J341" s="665"/>
      <c r="K341" s="666"/>
      <c r="L341" s="666"/>
      <c r="M341" s="667"/>
    </row>
    <row r="342" spans="1:13" ht="12.75">
      <c r="A342" s="45"/>
      <c r="B342" s="35"/>
      <c r="C342" s="251" t="str">
        <f>IF(ISERROR(VLOOKUP('9.Journalier'!B342,codeinami,3,FALSE))," ",VLOOKUP('9.Journalier'!B342,codeinami,3,FALSE))</f>
        <v> </v>
      </c>
      <c r="D342" s="27" t="str">
        <f>IF(ISERROR(VLOOKUP('9.Journalier'!B342,codeinami,4,FALSE))," ",VLOOKUP('9.Journalier'!B342,codeinami,4,FALSE))</f>
        <v> </v>
      </c>
      <c r="E342" s="241"/>
      <c r="F342" s="24"/>
      <c r="G342" s="243"/>
      <c r="H342" s="30"/>
      <c r="I342" s="22"/>
      <c r="J342" s="665"/>
      <c r="K342" s="666"/>
      <c r="L342" s="666"/>
      <c r="M342" s="667"/>
    </row>
    <row r="343" spans="1:13" ht="12.75">
      <c r="A343" s="45"/>
      <c r="B343" s="35"/>
      <c r="C343" s="251" t="str">
        <f>IF(ISERROR(VLOOKUP('9.Journalier'!B343,codeinami,3,FALSE))," ",VLOOKUP('9.Journalier'!B343,codeinami,3,FALSE))</f>
        <v> </v>
      </c>
      <c r="D343" s="27" t="str">
        <f>IF(ISERROR(VLOOKUP('9.Journalier'!B343,codeinami,4,FALSE))," ",VLOOKUP('9.Journalier'!B343,codeinami,4,FALSE))</f>
        <v> </v>
      </c>
      <c r="E343" s="241"/>
      <c r="F343" s="24"/>
      <c r="G343" s="243"/>
      <c r="H343" s="30"/>
      <c r="I343" s="22"/>
      <c r="J343" s="665"/>
      <c r="K343" s="666"/>
      <c r="L343" s="666"/>
      <c r="M343" s="667"/>
    </row>
    <row r="344" spans="1:13" ht="12.75">
      <c r="A344" s="45"/>
      <c r="B344" s="35"/>
      <c r="C344" s="251" t="str">
        <f>IF(ISERROR(VLOOKUP('9.Journalier'!B344,codeinami,3,FALSE))," ",VLOOKUP('9.Journalier'!B344,codeinami,3,FALSE))</f>
        <v> </v>
      </c>
      <c r="D344" s="27" t="str">
        <f>IF(ISERROR(VLOOKUP('9.Journalier'!B344,codeinami,4,FALSE))," ",VLOOKUP('9.Journalier'!B344,codeinami,4,FALSE))</f>
        <v> </v>
      </c>
      <c r="E344" s="241"/>
      <c r="F344" s="24"/>
      <c r="G344" s="243"/>
      <c r="H344" s="30"/>
      <c r="I344" s="22"/>
      <c r="J344" s="665"/>
      <c r="K344" s="666"/>
      <c r="L344" s="666"/>
      <c r="M344" s="667"/>
    </row>
    <row r="345" spans="1:13" ht="12.75">
      <c r="A345" s="45"/>
      <c r="B345" s="35"/>
      <c r="C345" s="251" t="str">
        <f>IF(ISERROR(VLOOKUP('9.Journalier'!B345,codeinami,3,FALSE))," ",VLOOKUP('9.Journalier'!B345,codeinami,3,FALSE))</f>
        <v> </v>
      </c>
      <c r="D345" s="27" t="str">
        <f>IF(ISERROR(VLOOKUP('9.Journalier'!B345,codeinami,4,FALSE))," ",VLOOKUP('9.Journalier'!B345,codeinami,4,FALSE))</f>
        <v> </v>
      </c>
      <c r="E345" s="241"/>
      <c r="F345" s="24"/>
      <c r="G345" s="243"/>
      <c r="H345" s="30"/>
      <c r="I345" s="22"/>
      <c r="J345" s="665"/>
      <c r="K345" s="666"/>
      <c r="L345" s="666"/>
      <c r="M345" s="667"/>
    </row>
    <row r="346" spans="1:13" ht="12.75">
      <c r="A346" s="45"/>
      <c r="B346" s="35"/>
      <c r="C346" s="251" t="str">
        <f>IF(ISERROR(VLOOKUP('9.Journalier'!B346,codeinami,3,FALSE))," ",VLOOKUP('9.Journalier'!B346,codeinami,3,FALSE))</f>
        <v> </v>
      </c>
      <c r="D346" s="27" t="str">
        <f>IF(ISERROR(VLOOKUP('9.Journalier'!B346,codeinami,4,FALSE))," ",VLOOKUP('9.Journalier'!B346,codeinami,4,FALSE))</f>
        <v> </v>
      </c>
      <c r="E346" s="241"/>
      <c r="F346" s="24"/>
      <c r="G346" s="243"/>
      <c r="H346" s="30"/>
      <c r="I346" s="22"/>
      <c r="J346" s="665"/>
      <c r="K346" s="666"/>
      <c r="L346" s="666"/>
      <c r="M346" s="667"/>
    </row>
    <row r="347" spans="1:13" ht="12.75">
      <c r="A347" s="45"/>
      <c r="B347" s="35"/>
      <c r="C347" s="251" t="str">
        <f>IF(ISERROR(VLOOKUP('9.Journalier'!B347,codeinami,3,FALSE))," ",VLOOKUP('9.Journalier'!B347,codeinami,3,FALSE))</f>
        <v> </v>
      </c>
      <c r="D347" s="27" t="str">
        <f>IF(ISERROR(VLOOKUP('9.Journalier'!B347,codeinami,4,FALSE))," ",VLOOKUP('9.Journalier'!B347,codeinami,4,FALSE))</f>
        <v> </v>
      </c>
      <c r="E347" s="241"/>
      <c r="F347" s="24"/>
      <c r="G347" s="243"/>
      <c r="H347" s="30"/>
      <c r="I347" s="22"/>
      <c r="J347" s="665"/>
      <c r="K347" s="666"/>
      <c r="L347" s="666"/>
      <c r="M347" s="667"/>
    </row>
    <row r="348" spans="1:13" ht="12.75">
      <c r="A348" s="45"/>
      <c r="B348" s="35"/>
      <c r="C348" s="251" t="str">
        <f>IF(ISERROR(VLOOKUP('9.Journalier'!B348,codeinami,3,FALSE))," ",VLOOKUP('9.Journalier'!B348,codeinami,3,FALSE))</f>
        <v> </v>
      </c>
      <c r="D348" s="27" t="str">
        <f>IF(ISERROR(VLOOKUP('9.Journalier'!B348,codeinami,4,FALSE))," ",VLOOKUP('9.Journalier'!B348,codeinami,4,FALSE))</f>
        <v> </v>
      </c>
      <c r="E348" s="241"/>
      <c r="F348" s="24"/>
      <c r="G348" s="243"/>
      <c r="H348" s="30"/>
      <c r="I348" s="22"/>
      <c r="J348" s="665"/>
      <c r="K348" s="666"/>
      <c r="L348" s="666"/>
      <c r="M348" s="667"/>
    </row>
    <row r="349" spans="1:13" ht="12.75">
      <c r="A349" s="45"/>
      <c r="B349" s="35"/>
      <c r="C349" s="251" t="str">
        <f>IF(ISERROR(VLOOKUP('9.Journalier'!B349,codeinami,3,FALSE))," ",VLOOKUP('9.Journalier'!B349,codeinami,3,FALSE))</f>
        <v> </v>
      </c>
      <c r="D349" s="27" t="str">
        <f>IF(ISERROR(VLOOKUP('9.Journalier'!B349,codeinami,4,FALSE))," ",VLOOKUP('9.Journalier'!B349,codeinami,4,FALSE))</f>
        <v> </v>
      </c>
      <c r="E349" s="241"/>
      <c r="F349" s="24"/>
      <c r="G349" s="243"/>
      <c r="H349" s="30"/>
      <c r="I349" s="22"/>
      <c r="J349" s="665"/>
      <c r="K349" s="666"/>
      <c r="L349" s="666"/>
      <c r="M349" s="667"/>
    </row>
    <row r="350" spans="1:13" ht="12.75">
      <c r="A350" s="45"/>
      <c r="B350" s="35"/>
      <c r="C350" s="251" t="str">
        <f>IF(ISERROR(VLOOKUP('9.Journalier'!B350,codeinami,3,FALSE))," ",VLOOKUP('9.Journalier'!B350,codeinami,3,FALSE))</f>
        <v> </v>
      </c>
      <c r="D350" s="27" t="str">
        <f>IF(ISERROR(VLOOKUP('9.Journalier'!B350,codeinami,4,FALSE))," ",VLOOKUP('9.Journalier'!B350,codeinami,4,FALSE))</f>
        <v> </v>
      </c>
      <c r="E350" s="241"/>
      <c r="F350" s="24"/>
      <c r="G350" s="243"/>
      <c r="H350" s="30"/>
      <c r="I350" s="22"/>
      <c r="J350" s="665"/>
      <c r="K350" s="666"/>
      <c r="L350" s="666"/>
      <c r="M350" s="667"/>
    </row>
    <row r="351" spans="1:13" ht="12.75">
      <c r="A351" s="45"/>
      <c r="B351" s="35"/>
      <c r="C351" s="251" t="str">
        <f>IF(ISERROR(VLOOKUP('9.Journalier'!B351,codeinami,3,FALSE))," ",VLOOKUP('9.Journalier'!B351,codeinami,3,FALSE))</f>
        <v> </v>
      </c>
      <c r="D351" s="27" t="str">
        <f>IF(ISERROR(VLOOKUP('9.Journalier'!B351,codeinami,4,FALSE))," ",VLOOKUP('9.Journalier'!B351,codeinami,4,FALSE))</f>
        <v> </v>
      </c>
      <c r="E351" s="241"/>
      <c r="F351" s="24"/>
      <c r="G351" s="243"/>
      <c r="H351" s="30"/>
      <c r="I351" s="22"/>
      <c r="J351" s="665"/>
      <c r="K351" s="666"/>
      <c r="L351" s="666"/>
      <c r="M351" s="667"/>
    </row>
    <row r="352" spans="1:13" ht="12.75">
      <c r="A352" s="45"/>
      <c r="B352" s="35"/>
      <c r="C352" s="251" t="str">
        <f>IF(ISERROR(VLOOKUP('9.Journalier'!B352,codeinami,3,FALSE))," ",VLOOKUP('9.Journalier'!B352,codeinami,3,FALSE))</f>
        <v> </v>
      </c>
      <c r="D352" s="27" t="str">
        <f>IF(ISERROR(VLOOKUP('9.Journalier'!B352,codeinami,4,FALSE))," ",VLOOKUP('9.Journalier'!B352,codeinami,4,FALSE))</f>
        <v> </v>
      </c>
      <c r="E352" s="241"/>
      <c r="F352" s="24"/>
      <c r="G352" s="243"/>
      <c r="H352" s="30"/>
      <c r="I352" s="22"/>
      <c r="J352" s="665"/>
      <c r="K352" s="666"/>
      <c r="L352" s="666"/>
      <c r="M352" s="667"/>
    </row>
    <row r="353" spans="1:13" ht="12.75">
      <c r="A353" s="45"/>
      <c r="B353" s="35"/>
      <c r="C353" s="251" t="str">
        <f>IF(ISERROR(VLOOKUP('9.Journalier'!B353,codeinami,3,FALSE))," ",VLOOKUP('9.Journalier'!B353,codeinami,3,FALSE))</f>
        <v> </v>
      </c>
      <c r="D353" s="27" t="str">
        <f>IF(ISERROR(VLOOKUP('9.Journalier'!B353,codeinami,4,FALSE))," ",VLOOKUP('9.Journalier'!B353,codeinami,4,FALSE))</f>
        <v> </v>
      </c>
      <c r="E353" s="241"/>
      <c r="F353" s="24"/>
      <c r="G353" s="243"/>
      <c r="H353" s="30"/>
      <c r="I353" s="22"/>
      <c r="J353" s="665"/>
      <c r="K353" s="666"/>
      <c r="L353" s="666"/>
      <c r="M353" s="667"/>
    </row>
    <row r="354" spans="1:13" ht="12.75">
      <c r="A354" s="45"/>
      <c r="B354" s="35"/>
      <c r="C354" s="251" t="str">
        <f>IF(ISERROR(VLOOKUP('9.Journalier'!B354,codeinami,3,FALSE))," ",VLOOKUP('9.Journalier'!B354,codeinami,3,FALSE))</f>
        <v> </v>
      </c>
      <c r="D354" s="27" t="str">
        <f>IF(ISERROR(VLOOKUP('9.Journalier'!B354,codeinami,4,FALSE))," ",VLOOKUP('9.Journalier'!B354,codeinami,4,FALSE))</f>
        <v> </v>
      </c>
      <c r="E354" s="241"/>
      <c r="F354" s="24"/>
      <c r="G354" s="243"/>
      <c r="H354" s="30"/>
      <c r="I354" s="22"/>
      <c r="J354" s="665"/>
      <c r="K354" s="666"/>
      <c r="L354" s="666"/>
      <c r="M354" s="667"/>
    </row>
    <row r="355" spans="1:13" ht="12.75">
      <c r="A355" s="45"/>
      <c r="B355" s="35"/>
      <c r="C355" s="251" t="str">
        <f>IF(ISERROR(VLOOKUP('9.Journalier'!B355,codeinami,3,FALSE))," ",VLOOKUP('9.Journalier'!B355,codeinami,3,FALSE))</f>
        <v> </v>
      </c>
      <c r="D355" s="27" t="str">
        <f>IF(ISERROR(VLOOKUP('9.Journalier'!B355,codeinami,4,FALSE))," ",VLOOKUP('9.Journalier'!B355,codeinami,4,FALSE))</f>
        <v> </v>
      </c>
      <c r="E355" s="241"/>
      <c r="F355" s="24"/>
      <c r="G355" s="243"/>
      <c r="H355" s="30"/>
      <c r="I355" s="22"/>
      <c r="J355" s="665"/>
      <c r="K355" s="666"/>
      <c r="L355" s="666"/>
      <c r="M355" s="667"/>
    </row>
    <row r="356" spans="1:13" ht="12.75">
      <c r="A356" s="45"/>
      <c r="B356" s="35"/>
      <c r="C356" s="251" t="str">
        <f>IF(ISERROR(VLOOKUP('9.Journalier'!B356,codeinami,3,FALSE))," ",VLOOKUP('9.Journalier'!B356,codeinami,3,FALSE))</f>
        <v> </v>
      </c>
      <c r="D356" s="27" t="str">
        <f>IF(ISERROR(VLOOKUP('9.Journalier'!B356,codeinami,4,FALSE))," ",VLOOKUP('9.Journalier'!B356,codeinami,4,FALSE))</f>
        <v> </v>
      </c>
      <c r="E356" s="241"/>
      <c r="F356" s="24"/>
      <c r="G356" s="243"/>
      <c r="H356" s="30"/>
      <c r="I356" s="22"/>
      <c r="J356" s="665"/>
      <c r="K356" s="666"/>
      <c r="L356" s="666"/>
      <c r="M356" s="667"/>
    </row>
    <row r="357" spans="1:13" ht="12.75">
      <c r="A357" s="45"/>
      <c r="B357" s="35"/>
      <c r="C357" s="251" t="str">
        <f>IF(ISERROR(VLOOKUP('9.Journalier'!B357,codeinami,3,FALSE))," ",VLOOKUP('9.Journalier'!B357,codeinami,3,FALSE))</f>
        <v> </v>
      </c>
      <c r="D357" s="27" t="str">
        <f>IF(ISERROR(VLOOKUP('9.Journalier'!B357,codeinami,4,FALSE))," ",VLOOKUP('9.Journalier'!B357,codeinami,4,FALSE))</f>
        <v> </v>
      </c>
      <c r="E357" s="241"/>
      <c r="F357" s="24"/>
      <c r="G357" s="243"/>
      <c r="H357" s="30"/>
      <c r="I357" s="22"/>
      <c r="J357" s="665"/>
      <c r="K357" s="666"/>
      <c r="L357" s="666"/>
      <c r="M357" s="667"/>
    </row>
    <row r="358" spans="1:13" ht="12.75">
      <c r="A358" s="45"/>
      <c r="B358" s="35"/>
      <c r="C358" s="251" t="str">
        <f>IF(ISERROR(VLOOKUP('9.Journalier'!B358,codeinami,3,FALSE))," ",VLOOKUP('9.Journalier'!B358,codeinami,3,FALSE))</f>
        <v> </v>
      </c>
      <c r="D358" s="27" t="str">
        <f>IF(ISERROR(VLOOKUP('9.Journalier'!B358,codeinami,4,FALSE))," ",VLOOKUP('9.Journalier'!B358,codeinami,4,FALSE))</f>
        <v> </v>
      </c>
      <c r="E358" s="241"/>
      <c r="F358" s="24"/>
      <c r="G358" s="243"/>
      <c r="H358" s="30"/>
      <c r="I358" s="22"/>
      <c r="J358" s="665"/>
      <c r="K358" s="666"/>
      <c r="L358" s="666"/>
      <c r="M358" s="667"/>
    </row>
    <row r="359" spans="1:13" ht="12.75">
      <c r="A359" s="45"/>
      <c r="B359" s="35"/>
      <c r="C359" s="251" t="str">
        <f>IF(ISERROR(VLOOKUP('9.Journalier'!B359,codeinami,3,FALSE))," ",VLOOKUP('9.Journalier'!B359,codeinami,3,FALSE))</f>
        <v> </v>
      </c>
      <c r="D359" s="27" t="str">
        <f>IF(ISERROR(VLOOKUP('9.Journalier'!B359,codeinami,4,FALSE))," ",VLOOKUP('9.Journalier'!B359,codeinami,4,FALSE))</f>
        <v> </v>
      </c>
      <c r="E359" s="241"/>
      <c r="F359" s="24"/>
      <c r="G359" s="243"/>
      <c r="H359" s="30"/>
      <c r="I359" s="22"/>
      <c r="J359" s="665"/>
      <c r="K359" s="666"/>
      <c r="L359" s="666"/>
      <c r="M359" s="667"/>
    </row>
    <row r="360" spans="1:13" ht="12.75">
      <c r="A360" s="45"/>
      <c r="B360" s="35"/>
      <c r="C360" s="251" t="str">
        <f>IF(ISERROR(VLOOKUP('9.Journalier'!B360,codeinami,3,FALSE))," ",VLOOKUP('9.Journalier'!B360,codeinami,3,FALSE))</f>
        <v> </v>
      </c>
      <c r="D360" s="27" t="str">
        <f>IF(ISERROR(VLOOKUP('9.Journalier'!B360,codeinami,4,FALSE))," ",VLOOKUP('9.Journalier'!B360,codeinami,4,FALSE))</f>
        <v> </v>
      </c>
      <c r="E360" s="241"/>
      <c r="F360" s="24"/>
      <c r="G360" s="243"/>
      <c r="H360" s="30"/>
      <c r="I360" s="22"/>
      <c r="J360" s="665"/>
      <c r="K360" s="666"/>
      <c r="L360" s="666"/>
      <c r="M360" s="667"/>
    </row>
    <row r="361" spans="1:13" ht="12.75">
      <c r="A361" s="45"/>
      <c r="B361" s="35"/>
      <c r="C361" s="251" t="str">
        <f>IF(ISERROR(VLOOKUP('9.Journalier'!B361,codeinami,3,FALSE))," ",VLOOKUP('9.Journalier'!B361,codeinami,3,FALSE))</f>
        <v> </v>
      </c>
      <c r="D361" s="27" t="str">
        <f>IF(ISERROR(VLOOKUP('9.Journalier'!B361,codeinami,4,FALSE))," ",VLOOKUP('9.Journalier'!B361,codeinami,4,FALSE))</f>
        <v> </v>
      </c>
      <c r="E361" s="241"/>
      <c r="F361" s="24"/>
      <c r="G361" s="243"/>
      <c r="H361" s="30"/>
      <c r="I361" s="22"/>
      <c r="J361" s="665"/>
      <c r="K361" s="666"/>
      <c r="L361" s="666"/>
      <c r="M361" s="667"/>
    </row>
    <row r="362" spans="1:13" ht="12.75">
      <c r="A362" s="45"/>
      <c r="B362" s="35"/>
      <c r="C362" s="251" t="str">
        <f>IF(ISERROR(VLOOKUP('9.Journalier'!B362,codeinami,3,FALSE))," ",VLOOKUP('9.Journalier'!B362,codeinami,3,FALSE))</f>
        <v> </v>
      </c>
      <c r="D362" s="27" t="str">
        <f>IF(ISERROR(VLOOKUP('9.Journalier'!B362,codeinami,4,FALSE))," ",VLOOKUP('9.Journalier'!B362,codeinami,4,FALSE))</f>
        <v> </v>
      </c>
      <c r="E362" s="241"/>
      <c r="F362" s="24"/>
      <c r="G362" s="243"/>
      <c r="H362" s="30"/>
      <c r="I362" s="22"/>
      <c r="J362" s="665"/>
      <c r="K362" s="666"/>
      <c r="L362" s="666"/>
      <c r="M362" s="667"/>
    </row>
    <row r="363" spans="1:13" ht="12.75">
      <c r="A363" s="45"/>
      <c r="B363" s="35"/>
      <c r="C363" s="251" t="str">
        <f>IF(ISERROR(VLOOKUP('9.Journalier'!B363,codeinami,3,FALSE))," ",VLOOKUP('9.Journalier'!B363,codeinami,3,FALSE))</f>
        <v> </v>
      </c>
      <c r="D363" s="27" t="str">
        <f>IF(ISERROR(VLOOKUP('9.Journalier'!B363,codeinami,4,FALSE))," ",VLOOKUP('9.Journalier'!B363,codeinami,4,FALSE))</f>
        <v> </v>
      </c>
      <c r="E363" s="241"/>
      <c r="F363" s="24"/>
      <c r="G363" s="243"/>
      <c r="H363" s="30"/>
      <c r="I363" s="22"/>
      <c r="J363" s="665"/>
      <c r="K363" s="666"/>
      <c r="L363" s="666"/>
      <c r="M363" s="667"/>
    </row>
    <row r="364" spans="1:13" ht="12.75">
      <c r="A364" s="45"/>
      <c r="B364" s="35"/>
      <c r="C364" s="251" t="str">
        <f>IF(ISERROR(VLOOKUP('9.Journalier'!B364,codeinami,3,FALSE))," ",VLOOKUP('9.Journalier'!B364,codeinami,3,FALSE))</f>
        <v> </v>
      </c>
      <c r="D364" s="27" t="str">
        <f>IF(ISERROR(VLOOKUP('9.Journalier'!B364,codeinami,4,FALSE))," ",VLOOKUP('9.Journalier'!B364,codeinami,4,FALSE))</f>
        <v> </v>
      </c>
      <c r="E364" s="241"/>
      <c r="F364" s="24"/>
      <c r="G364" s="243"/>
      <c r="H364" s="30"/>
      <c r="I364" s="22"/>
      <c r="J364" s="665"/>
      <c r="K364" s="666"/>
      <c r="L364" s="666"/>
      <c r="M364" s="667"/>
    </row>
    <row r="365" spans="1:13" ht="12.75">
      <c r="A365" s="45"/>
      <c r="B365" s="35"/>
      <c r="C365" s="251" t="str">
        <f>IF(ISERROR(VLOOKUP('9.Journalier'!B365,codeinami,3,FALSE))," ",VLOOKUP('9.Journalier'!B365,codeinami,3,FALSE))</f>
        <v> </v>
      </c>
      <c r="D365" s="27" t="str">
        <f>IF(ISERROR(VLOOKUP('9.Journalier'!B365,codeinami,4,FALSE))," ",VLOOKUP('9.Journalier'!B365,codeinami,4,FALSE))</f>
        <v> </v>
      </c>
      <c r="E365" s="241"/>
      <c r="F365" s="24"/>
      <c r="G365" s="243"/>
      <c r="H365" s="30"/>
      <c r="I365" s="22"/>
      <c r="J365" s="665"/>
      <c r="K365" s="666"/>
      <c r="L365" s="666"/>
      <c r="M365" s="667"/>
    </row>
    <row r="366" spans="1:13" ht="12.75">
      <c r="A366" s="45"/>
      <c r="B366" s="35"/>
      <c r="C366" s="251" t="str">
        <f>IF(ISERROR(VLOOKUP('9.Journalier'!B366,codeinami,3,FALSE))," ",VLOOKUP('9.Journalier'!B366,codeinami,3,FALSE))</f>
        <v> </v>
      </c>
      <c r="D366" s="27" t="str">
        <f>IF(ISERROR(VLOOKUP('9.Journalier'!B366,codeinami,4,FALSE))," ",VLOOKUP('9.Journalier'!B366,codeinami,4,FALSE))</f>
        <v> </v>
      </c>
      <c r="E366" s="241"/>
      <c r="F366" s="24"/>
      <c r="G366" s="243"/>
      <c r="H366" s="30"/>
      <c r="I366" s="22"/>
      <c r="J366" s="665"/>
      <c r="K366" s="666"/>
      <c r="L366" s="666"/>
      <c r="M366" s="667"/>
    </row>
    <row r="367" spans="1:13" ht="12.75">
      <c r="A367" s="45"/>
      <c r="B367" s="35"/>
      <c r="C367" s="251" t="str">
        <f>IF(ISERROR(VLOOKUP('9.Journalier'!B367,codeinami,3,FALSE))," ",VLOOKUP('9.Journalier'!B367,codeinami,3,FALSE))</f>
        <v> </v>
      </c>
      <c r="D367" s="27" t="str">
        <f>IF(ISERROR(VLOOKUP('9.Journalier'!B367,codeinami,4,FALSE))," ",VLOOKUP('9.Journalier'!B367,codeinami,4,FALSE))</f>
        <v> </v>
      </c>
      <c r="E367" s="241"/>
      <c r="F367" s="24"/>
      <c r="G367" s="243"/>
      <c r="H367" s="30"/>
      <c r="I367" s="22"/>
      <c r="J367" s="665"/>
      <c r="K367" s="666"/>
      <c r="L367" s="666"/>
      <c r="M367" s="667"/>
    </row>
    <row r="368" spans="1:13" ht="12.75">
      <c r="A368" s="45"/>
      <c r="B368" s="35"/>
      <c r="C368" s="251" t="str">
        <f>IF(ISERROR(VLOOKUP('9.Journalier'!B368,codeinami,3,FALSE))," ",VLOOKUP('9.Journalier'!B368,codeinami,3,FALSE))</f>
        <v> </v>
      </c>
      <c r="D368" s="27" t="str">
        <f>IF(ISERROR(VLOOKUP('9.Journalier'!B368,codeinami,4,FALSE))," ",VLOOKUP('9.Journalier'!B368,codeinami,4,FALSE))</f>
        <v> </v>
      </c>
      <c r="E368" s="241"/>
      <c r="F368" s="24"/>
      <c r="G368" s="243"/>
      <c r="H368" s="30"/>
      <c r="I368" s="22"/>
      <c r="J368" s="665"/>
      <c r="K368" s="666"/>
      <c r="L368" s="666"/>
      <c r="M368" s="667"/>
    </row>
    <row r="369" spans="1:13" ht="12.75">
      <c r="A369" s="45"/>
      <c r="B369" s="35"/>
      <c r="C369" s="251" t="str">
        <f>IF(ISERROR(VLOOKUP('9.Journalier'!B369,codeinami,3,FALSE))," ",VLOOKUP('9.Journalier'!B369,codeinami,3,FALSE))</f>
        <v> </v>
      </c>
      <c r="D369" s="27" t="str">
        <f>IF(ISERROR(VLOOKUP('9.Journalier'!B369,codeinami,4,FALSE))," ",VLOOKUP('9.Journalier'!B369,codeinami,4,FALSE))</f>
        <v> </v>
      </c>
      <c r="E369" s="241"/>
      <c r="F369" s="24"/>
      <c r="G369" s="243"/>
      <c r="H369" s="30"/>
      <c r="I369" s="22"/>
      <c r="J369" s="665"/>
      <c r="K369" s="666"/>
      <c r="L369" s="666"/>
      <c r="M369" s="667"/>
    </row>
    <row r="370" spans="1:13" ht="12.75">
      <c r="A370" s="45"/>
      <c r="B370" s="35"/>
      <c r="C370" s="251" t="str">
        <f>IF(ISERROR(VLOOKUP('9.Journalier'!B370,codeinami,3,FALSE))," ",VLOOKUP('9.Journalier'!B370,codeinami,3,FALSE))</f>
        <v> </v>
      </c>
      <c r="D370" s="27" t="str">
        <f>IF(ISERROR(VLOOKUP('9.Journalier'!B370,codeinami,4,FALSE))," ",VLOOKUP('9.Journalier'!B370,codeinami,4,FALSE))</f>
        <v> </v>
      </c>
      <c r="E370" s="241"/>
      <c r="F370" s="24"/>
      <c r="G370" s="243"/>
      <c r="H370" s="30"/>
      <c r="I370" s="22"/>
      <c r="J370" s="665"/>
      <c r="K370" s="666"/>
      <c r="L370" s="666"/>
      <c r="M370" s="667"/>
    </row>
    <row r="371" spans="1:13" ht="12.75">
      <c r="A371" s="45"/>
      <c r="B371" s="35"/>
      <c r="C371" s="251" t="str">
        <f>IF(ISERROR(VLOOKUP('9.Journalier'!B371,codeinami,3,FALSE))," ",VLOOKUP('9.Journalier'!B371,codeinami,3,FALSE))</f>
        <v> </v>
      </c>
      <c r="D371" s="27" t="str">
        <f>IF(ISERROR(VLOOKUP('9.Journalier'!B371,codeinami,4,FALSE))," ",VLOOKUP('9.Journalier'!B371,codeinami,4,FALSE))</f>
        <v> </v>
      </c>
      <c r="E371" s="241"/>
      <c r="F371" s="24"/>
      <c r="G371" s="243"/>
      <c r="H371" s="30"/>
      <c r="I371" s="22"/>
      <c r="J371" s="665"/>
      <c r="K371" s="666"/>
      <c r="L371" s="666"/>
      <c r="M371" s="667"/>
    </row>
    <row r="372" spans="1:13" ht="12.75">
      <c r="A372" s="45"/>
      <c r="B372" s="35"/>
      <c r="C372" s="251" t="str">
        <f>IF(ISERROR(VLOOKUP('9.Journalier'!B372,codeinami,3,FALSE))," ",VLOOKUP('9.Journalier'!B372,codeinami,3,FALSE))</f>
        <v> </v>
      </c>
      <c r="D372" s="27" t="str">
        <f>IF(ISERROR(VLOOKUP('9.Journalier'!B372,codeinami,4,FALSE))," ",VLOOKUP('9.Journalier'!B372,codeinami,4,FALSE))</f>
        <v> </v>
      </c>
      <c r="E372" s="241"/>
      <c r="F372" s="24"/>
      <c r="G372" s="243"/>
      <c r="H372" s="30"/>
      <c r="I372" s="22"/>
      <c r="J372" s="665"/>
      <c r="K372" s="666"/>
      <c r="L372" s="666"/>
      <c r="M372" s="667"/>
    </row>
    <row r="373" spans="1:13" ht="12.75">
      <c r="A373" s="45"/>
      <c r="B373" s="35"/>
      <c r="C373" s="251" t="str">
        <f>IF(ISERROR(VLOOKUP('9.Journalier'!B373,codeinami,3,FALSE))," ",VLOOKUP('9.Journalier'!B373,codeinami,3,FALSE))</f>
        <v> </v>
      </c>
      <c r="D373" s="27" t="str">
        <f>IF(ISERROR(VLOOKUP('9.Journalier'!B373,codeinami,4,FALSE))," ",VLOOKUP('9.Journalier'!B373,codeinami,4,FALSE))</f>
        <v> </v>
      </c>
      <c r="E373" s="241"/>
      <c r="F373" s="24"/>
      <c r="G373" s="243"/>
      <c r="H373" s="30"/>
      <c r="I373" s="22"/>
      <c r="J373" s="665"/>
      <c r="K373" s="666"/>
      <c r="L373" s="666"/>
      <c r="M373" s="667"/>
    </row>
    <row r="374" spans="1:13" ht="12.75">
      <c r="A374" s="45"/>
      <c r="B374" s="35"/>
      <c r="C374" s="251" t="str">
        <f>IF(ISERROR(VLOOKUP('9.Journalier'!B374,codeinami,3,FALSE))," ",VLOOKUP('9.Journalier'!B374,codeinami,3,FALSE))</f>
        <v> </v>
      </c>
      <c r="D374" s="27" t="str">
        <f>IF(ISERROR(VLOOKUP('9.Journalier'!B374,codeinami,4,FALSE))," ",VLOOKUP('9.Journalier'!B374,codeinami,4,FALSE))</f>
        <v> </v>
      </c>
      <c r="E374" s="241"/>
      <c r="F374" s="24"/>
      <c r="G374" s="243"/>
      <c r="H374" s="30"/>
      <c r="I374" s="22"/>
      <c r="J374" s="665"/>
      <c r="K374" s="666"/>
      <c r="L374" s="666"/>
      <c r="M374" s="667"/>
    </row>
    <row r="375" spans="1:13" ht="12.75">
      <c r="A375" s="45"/>
      <c r="B375" s="35"/>
      <c r="C375" s="251" t="str">
        <f>IF(ISERROR(VLOOKUP('9.Journalier'!B375,codeinami,3,FALSE))," ",VLOOKUP('9.Journalier'!B375,codeinami,3,FALSE))</f>
        <v> </v>
      </c>
      <c r="D375" s="27" t="str">
        <f>IF(ISERROR(VLOOKUP('9.Journalier'!B375,codeinami,4,FALSE))," ",VLOOKUP('9.Journalier'!B375,codeinami,4,FALSE))</f>
        <v> </v>
      </c>
      <c r="E375" s="241"/>
      <c r="F375" s="24"/>
      <c r="G375" s="243"/>
      <c r="H375" s="30"/>
      <c r="I375" s="22"/>
      <c r="J375" s="665"/>
      <c r="K375" s="666"/>
      <c r="L375" s="666"/>
      <c r="M375" s="667"/>
    </row>
    <row r="376" spans="1:13" ht="12.75">
      <c r="A376" s="45"/>
      <c r="B376" s="35"/>
      <c r="C376" s="251" t="str">
        <f>IF(ISERROR(VLOOKUP('9.Journalier'!B376,codeinami,3,FALSE))," ",VLOOKUP('9.Journalier'!B376,codeinami,3,FALSE))</f>
        <v> </v>
      </c>
      <c r="D376" s="27" t="str">
        <f>IF(ISERROR(VLOOKUP('9.Journalier'!B376,codeinami,4,FALSE))," ",VLOOKUP('9.Journalier'!B376,codeinami,4,FALSE))</f>
        <v> </v>
      </c>
      <c r="E376" s="241"/>
      <c r="F376" s="24"/>
      <c r="G376" s="243"/>
      <c r="H376" s="30"/>
      <c r="I376" s="22"/>
      <c r="J376" s="665"/>
      <c r="K376" s="666"/>
      <c r="L376" s="666"/>
      <c r="M376" s="667"/>
    </row>
    <row r="377" spans="1:13" ht="12.75">
      <c r="A377" s="45"/>
      <c r="B377" s="35"/>
      <c r="C377" s="251" t="str">
        <f>IF(ISERROR(VLOOKUP('9.Journalier'!B377,codeinami,3,FALSE))," ",VLOOKUP('9.Journalier'!B377,codeinami,3,FALSE))</f>
        <v> </v>
      </c>
      <c r="D377" s="27" t="str">
        <f>IF(ISERROR(VLOOKUP('9.Journalier'!B377,codeinami,4,FALSE))," ",VLOOKUP('9.Journalier'!B377,codeinami,4,FALSE))</f>
        <v> </v>
      </c>
      <c r="E377" s="241"/>
      <c r="F377" s="24"/>
      <c r="G377" s="243"/>
      <c r="H377" s="30"/>
      <c r="I377" s="22"/>
      <c r="J377" s="665"/>
      <c r="K377" s="666"/>
      <c r="L377" s="666"/>
      <c r="M377" s="667"/>
    </row>
    <row r="378" spans="1:13" ht="12.75">
      <c r="A378" s="45"/>
      <c r="B378" s="35"/>
      <c r="C378" s="251" t="str">
        <f>IF(ISERROR(VLOOKUP('9.Journalier'!B378,codeinami,3,FALSE))," ",VLOOKUP('9.Journalier'!B378,codeinami,3,FALSE))</f>
        <v> </v>
      </c>
      <c r="D378" s="27" t="str">
        <f>IF(ISERROR(VLOOKUP('9.Journalier'!B378,codeinami,4,FALSE))," ",VLOOKUP('9.Journalier'!B378,codeinami,4,FALSE))</f>
        <v> </v>
      </c>
      <c r="E378" s="241"/>
      <c r="F378" s="24"/>
      <c r="G378" s="243"/>
      <c r="H378" s="30"/>
      <c r="I378" s="22"/>
      <c r="J378" s="665"/>
      <c r="K378" s="666"/>
      <c r="L378" s="666"/>
      <c r="M378" s="667"/>
    </row>
    <row r="379" spans="1:13" ht="12.75">
      <c r="A379" s="45"/>
      <c r="B379" s="35"/>
      <c r="C379" s="251" t="str">
        <f>IF(ISERROR(VLOOKUP('9.Journalier'!B379,codeinami,3,FALSE))," ",VLOOKUP('9.Journalier'!B379,codeinami,3,FALSE))</f>
        <v> </v>
      </c>
      <c r="D379" s="27" t="str">
        <f>IF(ISERROR(VLOOKUP('9.Journalier'!B379,codeinami,4,FALSE))," ",VLOOKUP('9.Journalier'!B379,codeinami,4,FALSE))</f>
        <v> </v>
      </c>
      <c r="E379" s="241"/>
      <c r="F379" s="24"/>
      <c r="G379" s="243"/>
      <c r="H379" s="30"/>
      <c r="I379" s="22"/>
      <c r="J379" s="665"/>
      <c r="K379" s="666"/>
      <c r="L379" s="666"/>
      <c r="M379" s="667"/>
    </row>
    <row r="380" spans="1:13" ht="12.75">
      <c r="A380" s="45"/>
      <c r="B380" s="35"/>
      <c r="C380" s="251" t="str">
        <f>IF(ISERROR(VLOOKUP('9.Journalier'!B380,codeinami,3,FALSE))," ",VLOOKUP('9.Journalier'!B380,codeinami,3,FALSE))</f>
        <v> </v>
      </c>
      <c r="D380" s="27" t="str">
        <f>IF(ISERROR(VLOOKUP('9.Journalier'!B380,codeinami,4,FALSE))," ",VLOOKUP('9.Journalier'!B380,codeinami,4,FALSE))</f>
        <v> </v>
      </c>
      <c r="E380" s="241"/>
      <c r="F380" s="24"/>
      <c r="G380" s="243"/>
      <c r="H380" s="30"/>
      <c r="I380" s="22"/>
      <c r="J380" s="665"/>
      <c r="K380" s="666"/>
      <c r="L380" s="666"/>
      <c r="M380" s="667"/>
    </row>
    <row r="381" spans="1:13" ht="12.75">
      <c r="A381" s="45"/>
      <c r="B381" s="35"/>
      <c r="C381" s="251" t="str">
        <f>IF(ISERROR(VLOOKUP('9.Journalier'!B381,codeinami,3,FALSE))," ",VLOOKUP('9.Journalier'!B381,codeinami,3,FALSE))</f>
        <v> </v>
      </c>
      <c r="D381" s="27" t="str">
        <f>IF(ISERROR(VLOOKUP('9.Journalier'!B381,codeinami,4,FALSE))," ",VLOOKUP('9.Journalier'!B381,codeinami,4,FALSE))</f>
        <v> </v>
      </c>
      <c r="E381" s="241"/>
      <c r="F381" s="24"/>
      <c r="G381" s="243"/>
      <c r="H381" s="30"/>
      <c r="I381" s="22"/>
      <c r="J381" s="665"/>
      <c r="K381" s="666"/>
      <c r="L381" s="666"/>
      <c r="M381" s="667"/>
    </row>
    <row r="382" spans="1:13" ht="12.75">
      <c r="A382" s="45"/>
      <c r="B382" s="35"/>
      <c r="C382" s="251" t="str">
        <f>IF(ISERROR(VLOOKUP('9.Journalier'!B382,codeinami,3,FALSE))," ",VLOOKUP('9.Journalier'!B382,codeinami,3,FALSE))</f>
        <v> </v>
      </c>
      <c r="D382" s="27" t="str">
        <f>IF(ISERROR(VLOOKUP('9.Journalier'!B382,codeinami,4,FALSE))," ",VLOOKUP('9.Journalier'!B382,codeinami,4,FALSE))</f>
        <v> </v>
      </c>
      <c r="E382" s="241"/>
      <c r="F382" s="24"/>
      <c r="G382" s="243"/>
      <c r="H382" s="30"/>
      <c r="I382" s="22"/>
      <c r="J382" s="665"/>
      <c r="K382" s="666"/>
      <c r="L382" s="666"/>
      <c r="M382" s="667"/>
    </row>
    <row r="383" spans="1:13" ht="12.75">
      <c r="A383" s="45"/>
      <c r="B383" s="35"/>
      <c r="C383" s="251" t="str">
        <f>IF(ISERROR(VLOOKUP('9.Journalier'!B383,codeinami,3,FALSE))," ",VLOOKUP('9.Journalier'!B383,codeinami,3,FALSE))</f>
        <v> </v>
      </c>
      <c r="D383" s="27" t="str">
        <f>IF(ISERROR(VLOOKUP('9.Journalier'!B383,codeinami,4,FALSE))," ",VLOOKUP('9.Journalier'!B383,codeinami,4,FALSE))</f>
        <v> </v>
      </c>
      <c r="E383" s="241"/>
      <c r="F383" s="24"/>
      <c r="G383" s="243"/>
      <c r="H383" s="30"/>
      <c r="I383" s="22"/>
      <c r="J383" s="665"/>
      <c r="K383" s="666"/>
      <c r="L383" s="666"/>
      <c r="M383" s="667"/>
    </row>
    <row r="384" spans="1:13" ht="12.75">
      <c r="A384" s="45"/>
      <c r="B384" s="35"/>
      <c r="C384" s="251" t="str">
        <f>IF(ISERROR(VLOOKUP('9.Journalier'!B384,codeinami,3,FALSE))," ",VLOOKUP('9.Journalier'!B384,codeinami,3,FALSE))</f>
        <v> </v>
      </c>
      <c r="D384" s="27" t="str">
        <f>IF(ISERROR(VLOOKUP('9.Journalier'!B384,codeinami,4,FALSE))," ",VLOOKUP('9.Journalier'!B384,codeinami,4,FALSE))</f>
        <v> </v>
      </c>
      <c r="E384" s="241"/>
      <c r="F384" s="24"/>
      <c r="G384" s="243"/>
      <c r="H384" s="30"/>
      <c r="I384" s="22"/>
      <c r="J384" s="665"/>
      <c r="K384" s="666"/>
      <c r="L384" s="666"/>
      <c r="M384" s="667"/>
    </row>
    <row r="385" spans="1:13" ht="12.75">
      <c r="A385" s="45"/>
      <c r="B385" s="35"/>
      <c r="C385" s="251" t="str">
        <f>IF(ISERROR(VLOOKUP('9.Journalier'!B385,codeinami,3,FALSE))," ",VLOOKUP('9.Journalier'!B385,codeinami,3,FALSE))</f>
        <v> </v>
      </c>
      <c r="D385" s="27" t="str">
        <f>IF(ISERROR(VLOOKUP('9.Journalier'!B385,codeinami,4,FALSE))," ",VLOOKUP('9.Journalier'!B385,codeinami,4,FALSE))</f>
        <v> </v>
      </c>
      <c r="E385" s="241"/>
      <c r="F385" s="24"/>
      <c r="G385" s="243"/>
      <c r="H385" s="30"/>
      <c r="I385" s="22"/>
      <c r="J385" s="665"/>
      <c r="K385" s="666"/>
      <c r="L385" s="666"/>
      <c r="M385" s="667"/>
    </row>
    <row r="386" spans="1:13" ht="12.75">
      <c r="A386" s="45"/>
      <c r="B386" s="35"/>
      <c r="C386" s="251" t="str">
        <f>IF(ISERROR(VLOOKUP('9.Journalier'!B386,codeinami,3,FALSE))," ",VLOOKUP('9.Journalier'!B386,codeinami,3,FALSE))</f>
        <v> </v>
      </c>
      <c r="D386" s="27" t="str">
        <f>IF(ISERROR(VLOOKUP('9.Journalier'!B386,codeinami,4,FALSE))," ",VLOOKUP('9.Journalier'!B386,codeinami,4,FALSE))</f>
        <v> </v>
      </c>
      <c r="E386" s="241"/>
      <c r="F386" s="24"/>
      <c r="G386" s="243"/>
      <c r="H386" s="30"/>
      <c r="I386" s="22"/>
      <c r="J386" s="665"/>
      <c r="K386" s="666"/>
      <c r="L386" s="666"/>
      <c r="M386" s="667"/>
    </row>
    <row r="387" spans="1:13" ht="12.75">
      <c r="A387" s="45"/>
      <c r="B387" s="35"/>
      <c r="C387" s="251" t="str">
        <f>IF(ISERROR(VLOOKUP('9.Journalier'!B387,codeinami,3,FALSE))," ",VLOOKUP('9.Journalier'!B387,codeinami,3,FALSE))</f>
        <v> </v>
      </c>
      <c r="D387" s="27" t="str">
        <f>IF(ISERROR(VLOOKUP('9.Journalier'!B387,codeinami,4,FALSE))," ",VLOOKUP('9.Journalier'!B387,codeinami,4,FALSE))</f>
        <v> </v>
      </c>
      <c r="E387" s="241"/>
      <c r="F387" s="24"/>
      <c r="G387" s="243"/>
      <c r="H387" s="30"/>
      <c r="I387" s="22"/>
      <c r="J387" s="665"/>
      <c r="K387" s="666"/>
      <c r="L387" s="666"/>
      <c r="M387" s="667"/>
    </row>
    <row r="388" spans="1:13" ht="12.75">
      <c r="A388" s="45"/>
      <c r="B388" s="35"/>
      <c r="C388" s="251" t="str">
        <f>IF(ISERROR(VLOOKUP('9.Journalier'!B388,codeinami,3,FALSE))," ",VLOOKUP('9.Journalier'!B388,codeinami,3,FALSE))</f>
        <v> </v>
      </c>
      <c r="D388" s="27" t="str">
        <f>IF(ISERROR(VLOOKUP('9.Journalier'!B388,codeinami,4,FALSE))," ",VLOOKUP('9.Journalier'!B388,codeinami,4,FALSE))</f>
        <v> </v>
      </c>
      <c r="E388" s="241"/>
      <c r="F388" s="24"/>
      <c r="G388" s="243"/>
      <c r="H388" s="30"/>
      <c r="I388" s="22"/>
      <c r="J388" s="665"/>
      <c r="K388" s="666"/>
      <c r="L388" s="666"/>
      <c r="M388" s="667"/>
    </row>
    <row r="389" spans="1:13" ht="12.75">
      <c r="A389" s="45"/>
      <c r="B389" s="35"/>
      <c r="C389" s="251" t="str">
        <f>IF(ISERROR(VLOOKUP('9.Journalier'!B389,codeinami,3,FALSE))," ",VLOOKUP('9.Journalier'!B389,codeinami,3,FALSE))</f>
        <v> </v>
      </c>
      <c r="D389" s="27" t="str">
        <f>IF(ISERROR(VLOOKUP('9.Journalier'!B389,codeinami,4,FALSE))," ",VLOOKUP('9.Journalier'!B389,codeinami,4,FALSE))</f>
        <v> </v>
      </c>
      <c r="E389" s="241"/>
      <c r="F389" s="24"/>
      <c r="G389" s="243"/>
      <c r="H389" s="30"/>
      <c r="I389" s="22"/>
      <c r="J389" s="665"/>
      <c r="K389" s="666"/>
      <c r="L389" s="666"/>
      <c r="M389" s="667"/>
    </row>
    <row r="390" spans="1:13" ht="12.75">
      <c r="A390" s="45"/>
      <c r="B390" s="35"/>
      <c r="C390" s="251" t="str">
        <f>IF(ISERROR(VLOOKUP('9.Journalier'!B390,codeinami,3,FALSE))," ",VLOOKUP('9.Journalier'!B390,codeinami,3,FALSE))</f>
        <v> </v>
      </c>
      <c r="D390" s="27" t="str">
        <f>IF(ISERROR(VLOOKUP('9.Journalier'!B390,codeinami,4,FALSE))," ",VLOOKUP('9.Journalier'!B390,codeinami,4,FALSE))</f>
        <v> </v>
      </c>
      <c r="E390" s="241"/>
      <c r="F390" s="24"/>
      <c r="G390" s="243"/>
      <c r="H390" s="30"/>
      <c r="I390" s="22"/>
      <c r="J390" s="665"/>
      <c r="K390" s="666"/>
      <c r="L390" s="666"/>
      <c r="M390" s="667"/>
    </row>
    <row r="391" spans="1:13" ht="12.75">
      <c r="A391" s="45"/>
      <c r="B391" s="35"/>
      <c r="C391" s="251" t="str">
        <f>IF(ISERROR(VLOOKUP('9.Journalier'!B391,codeinami,3,FALSE))," ",VLOOKUP('9.Journalier'!B391,codeinami,3,FALSE))</f>
        <v> </v>
      </c>
      <c r="D391" s="27" t="str">
        <f>IF(ISERROR(VLOOKUP('9.Journalier'!B391,codeinami,4,FALSE))," ",VLOOKUP('9.Journalier'!B391,codeinami,4,FALSE))</f>
        <v> </v>
      </c>
      <c r="E391" s="241"/>
      <c r="F391" s="24"/>
      <c r="G391" s="243"/>
      <c r="H391" s="30"/>
      <c r="I391" s="22"/>
      <c r="J391" s="665"/>
      <c r="K391" s="666"/>
      <c r="L391" s="666"/>
      <c r="M391" s="667"/>
    </row>
    <row r="392" spans="1:13" ht="12.75">
      <c r="A392" s="45"/>
      <c r="B392" s="35"/>
      <c r="C392" s="251" t="str">
        <f>IF(ISERROR(VLOOKUP('9.Journalier'!B392,codeinami,3,FALSE))," ",VLOOKUP('9.Journalier'!B392,codeinami,3,FALSE))</f>
        <v> </v>
      </c>
      <c r="D392" s="27" t="str">
        <f>IF(ISERROR(VLOOKUP('9.Journalier'!B392,codeinami,4,FALSE))," ",VLOOKUP('9.Journalier'!B392,codeinami,4,FALSE))</f>
        <v> </v>
      </c>
      <c r="E392" s="241"/>
      <c r="F392" s="24"/>
      <c r="G392" s="243"/>
      <c r="H392" s="30"/>
      <c r="I392" s="22"/>
      <c r="J392" s="665"/>
      <c r="K392" s="666"/>
      <c r="L392" s="666"/>
      <c r="M392" s="667"/>
    </row>
    <row r="393" spans="1:13" ht="12.75">
      <c r="A393" s="45"/>
      <c r="B393" s="35"/>
      <c r="C393" s="251" t="str">
        <f>IF(ISERROR(VLOOKUP('9.Journalier'!B393,codeinami,3,FALSE))," ",VLOOKUP('9.Journalier'!B393,codeinami,3,FALSE))</f>
        <v> </v>
      </c>
      <c r="D393" s="27" t="str">
        <f>IF(ISERROR(VLOOKUP('9.Journalier'!B393,codeinami,4,FALSE))," ",VLOOKUP('9.Journalier'!B393,codeinami,4,FALSE))</f>
        <v> </v>
      </c>
      <c r="E393" s="241"/>
      <c r="F393" s="24"/>
      <c r="G393" s="243"/>
      <c r="H393" s="30"/>
      <c r="I393" s="22"/>
      <c r="J393" s="665"/>
      <c r="K393" s="666"/>
      <c r="L393" s="666"/>
      <c r="M393" s="667"/>
    </row>
    <row r="394" spans="1:13" ht="12.75">
      <c r="A394" s="45"/>
      <c r="B394" s="35"/>
      <c r="C394" s="251" t="str">
        <f>IF(ISERROR(VLOOKUP('9.Journalier'!B394,codeinami,3,FALSE))," ",VLOOKUP('9.Journalier'!B394,codeinami,3,FALSE))</f>
        <v> </v>
      </c>
      <c r="D394" s="27" t="str">
        <f>IF(ISERROR(VLOOKUP('9.Journalier'!B394,codeinami,4,FALSE))," ",VLOOKUP('9.Journalier'!B394,codeinami,4,FALSE))</f>
        <v> </v>
      </c>
      <c r="E394" s="241"/>
      <c r="F394" s="24"/>
      <c r="G394" s="243"/>
      <c r="H394" s="30"/>
      <c r="I394" s="22"/>
      <c r="J394" s="665"/>
      <c r="K394" s="666"/>
      <c r="L394" s="666"/>
      <c r="M394" s="667"/>
    </row>
    <row r="395" spans="1:13" ht="12.75">
      <c r="A395" s="45"/>
      <c r="B395" s="35"/>
      <c r="C395" s="251" t="str">
        <f>IF(ISERROR(VLOOKUP('9.Journalier'!B395,codeinami,3,FALSE))," ",VLOOKUP('9.Journalier'!B395,codeinami,3,FALSE))</f>
        <v> </v>
      </c>
      <c r="D395" s="27" t="str">
        <f>IF(ISERROR(VLOOKUP('9.Journalier'!B395,codeinami,4,FALSE))," ",VLOOKUP('9.Journalier'!B395,codeinami,4,FALSE))</f>
        <v> </v>
      </c>
      <c r="E395" s="241"/>
      <c r="F395" s="24"/>
      <c r="G395" s="243"/>
      <c r="H395" s="30"/>
      <c r="I395" s="22"/>
      <c r="J395" s="665"/>
      <c r="K395" s="666"/>
      <c r="L395" s="666"/>
      <c r="M395" s="667"/>
    </row>
    <row r="396" spans="1:13" ht="12.75">
      <c r="A396" s="45"/>
      <c r="B396" s="35"/>
      <c r="C396" s="251" t="str">
        <f>IF(ISERROR(VLOOKUP('9.Journalier'!B396,codeinami,3,FALSE))," ",VLOOKUP('9.Journalier'!B396,codeinami,3,FALSE))</f>
        <v> </v>
      </c>
      <c r="D396" s="27" t="str">
        <f>IF(ISERROR(VLOOKUP('9.Journalier'!B396,codeinami,4,FALSE))," ",VLOOKUP('9.Journalier'!B396,codeinami,4,FALSE))</f>
        <v> </v>
      </c>
      <c r="E396" s="241"/>
      <c r="F396" s="24"/>
      <c r="G396" s="243"/>
      <c r="H396" s="30"/>
      <c r="I396" s="22"/>
      <c r="J396" s="665"/>
      <c r="K396" s="666"/>
      <c r="L396" s="666"/>
      <c r="M396" s="667"/>
    </row>
    <row r="397" spans="1:13" ht="12.75">
      <c r="A397" s="45"/>
      <c r="B397" s="35"/>
      <c r="C397" s="251" t="str">
        <f>IF(ISERROR(VLOOKUP('9.Journalier'!B397,codeinami,3,FALSE))," ",VLOOKUP('9.Journalier'!B397,codeinami,3,FALSE))</f>
        <v> </v>
      </c>
      <c r="D397" s="27" t="str">
        <f>IF(ISERROR(VLOOKUP('9.Journalier'!B397,codeinami,4,FALSE))," ",VLOOKUP('9.Journalier'!B397,codeinami,4,FALSE))</f>
        <v> </v>
      </c>
      <c r="E397" s="241"/>
      <c r="F397" s="24"/>
      <c r="G397" s="243"/>
      <c r="H397" s="30"/>
      <c r="I397" s="22"/>
      <c r="J397" s="665"/>
      <c r="K397" s="666"/>
      <c r="L397" s="666"/>
      <c r="M397" s="667"/>
    </row>
    <row r="398" spans="1:13" ht="12.75">
      <c r="A398" s="45"/>
      <c r="B398" s="35"/>
      <c r="C398" s="251" t="str">
        <f>IF(ISERROR(VLOOKUP('9.Journalier'!B398,codeinami,3,FALSE))," ",VLOOKUP('9.Journalier'!B398,codeinami,3,FALSE))</f>
        <v> </v>
      </c>
      <c r="D398" s="27" t="str">
        <f>IF(ISERROR(VLOOKUP('9.Journalier'!B398,codeinami,4,FALSE))," ",VLOOKUP('9.Journalier'!B398,codeinami,4,FALSE))</f>
        <v> </v>
      </c>
      <c r="E398" s="241"/>
      <c r="F398" s="24"/>
      <c r="G398" s="243"/>
      <c r="H398" s="30"/>
      <c r="I398" s="22"/>
      <c r="J398" s="665"/>
      <c r="K398" s="666"/>
      <c r="L398" s="666"/>
      <c r="M398" s="667"/>
    </row>
    <row r="399" spans="1:13" ht="12.75">
      <c r="A399" s="45"/>
      <c r="B399" s="35"/>
      <c r="C399" s="251" t="str">
        <f>IF(ISERROR(VLOOKUP('9.Journalier'!B399,codeinami,3,FALSE))," ",VLOOKUP('9.Journalier'!B399,codeinami,3,FALSE))</f>
        <v> </v>
      </c>
      <c r="D399" s="27" t="str">
        <f>IF(ISERROR(VLOOKUP('9.Journalier'!B399,codeinami,4,FALSE))," ",VLOOKUP('9.Journalier'!B399,codeinami,4,FALSE))</f>
        <v> </v>
      </c>
      <c r="E399" s="241"/>
      <c r="F399" s="24"/>
      <c r="G399" s="243"/>
      <c r="H399" s="30"/>
      <c r="I399" s="22"/>
      <c r="J399" s="665"/>
      <c r="K399" s="666"/>
      <c r="L399" s="666"/>
      <c r="M399" s="667"/>
    </row>
    <row r="400" spans="1:13" ht="12.75">
      <c r="A400" s="45"/>
      <c r="B400" s="35"/>
      <c r="C400" s="251" t="str">
        <f>IF(ISERROR(VLOOKUP('9.Journalier'!B400,codeinami,3,FALSE))," ",VLOOKUP('9.Journalier'!B400,codeinami,3,FALSE))</f>
        <v> </v>
      </c>
      <c r="D400" s="27" t="str">
        <f>IF(ISERROR(VLOOKUP('9.Journalier'!B400,codeinami,4,FALSE))," ",VLOOKUP('9.Journalier'!B400,codeinami,4,FALSE))</f>
        <v> </v>
      </c>
      <c r="E400" s="241"/>
      <c r="F400" s="24"/>
      <c r="G400" s="243"/>
      <c r="H400" s="30"/>
      <c r="I400" s="22"/>
      <c r="J400" s="665"/>
      <c r="K400" s="666"/>
      <c r="L400" s="666"/>
      <c r="M400" s="667"/>
    </row>
    <row r="401" spans="1:13" ht="12.75">
      <c r="A401" s="45"/>
      <c r="B401" s="35"/>
      <c r="C401" s="251" t="str">
        <f>IF(ISERROR(VLOOKUP('9.Journalier'!B401,codeinami,3,FALSE))," ",VLOOKUP('9.Journalier'!B401,codeinami,3,FALSE))</f>
        <v> </v>
      </c>
      <c r="D401" s="27" t="str">
        <f>IF(ISERROR(VLOOKUP('9.Journalier'!B401,codeinami,4,FALSE))," ",VLOOKUP('9.Journalier'!B401,codeinami,4,FALSE))</f>
        <v> </v>
      </c>
      <c r="E401" s="241"/>
      <c r="F401" s="24"/>
      <c r="G401" s="243"/>
      <c r="H401" s="30"/>
      <c r="I401" s="22"/>
      <c r="J401" s="665"/>
      <c r="K401" s="666"/>
      <c r="L401" s="666"/>
      <c r="M401" s="667"/>
    </row>
    <row r="402" spans="1:13" ht="12.75">
      <c r="A402" s="45"/>
      <c r="B402" s="35"/>
      <c r="C402" s="251" t="str">
        <f>IF(ISERROR(VLOOKUP('9.Journalier'!B402,codeinami,3,FALSE))," ",VLOOKUP('9.Journalier'!B402,codeinami,3,FALSE))</f>
        <v> </v>
      </c>
      <c r="D402" s="27" t="str">
        <f>IF(ISERROR(VLOOKUP('9.Journalier'!B402,codeinami,4,FALSE))," ",VLOOKUP('9.Journalier'!B402,codeinami,4,FALSE))</f>
        <v> </v>
      </c>
      <c r="E402" s="241"/>
      <c r="F402" s="24"/>
      <c r="G402" s="243"/>
      <c r="H402" s="30"/>
      <c r="I402" s="22"/>
      <c r="J402" s="665"/>
      <c r="K402" s="666"/>
      <c r="L402" s="666"/>
      <c r="M402" s="667"/>
    </row>
    <row r="403" spans="1:13" ht="12.75">
      <c r="A403" s="45"/>
      <c r="B403" s="35"/>
      <c r="C403" s="251" t="str">
        <f>IF(ISERROR(VLOOKUP('9.Journalier'!B403,codeinami,3,FALSE))," ",VLOOKUP('9.Journalier'!B403,codeinami,3,FALSE))</f>
        <v> </v>
      </c>
      <c r="D403" s="27" t="str">
        <f>IF(ISERROR(VLOOKUP('9.Journalier'!B403,codeinami,4,FALSE))," ",VLOOKUP('9.Journalier'!B403,codeinami,4,FALSE))</f>
        <v> </v>
      </c>
      <c r="E403" s="241"/>
      <c r="F403" s="24"/>
      <c r="G403" s="243"/>
      <c r="H403" s="30"/>
      <c r="I403" s="22"/>
      <c r="J403" s="665"/>
      <c r="K403" s="666"/>
      <c r="L403" s="666"/>
      <c r="M403" s="667"/>
    </row>
    <row r="404" spans="1:13" ht="12.75">
      <c r="A404" s="45"/>
      <c r="B404" s="35"/>
      <c r="C404" s="251" t="str">
        <f>IF(ISERROR(VLOOKUP('9.Journalier'!B404,codeinami,3,FALSE))," ",VLOOKUP('9.Journalier'!B404,codeinami,3,FALSE))</f>
        <v> </v>
      </c>
      <c r="D404" s="27" t="str">
        <f>IF(ISERROR(VLOOKUP('9.Journalier'!B404,codeinami,4,FALSE))," ",VLOOKUP('9.Journalier'!B404,codeinami,4,FALSE))</f>
        <v> </v>
      </c>
      <c r="E404" s="241"/>
      <c r="F404" s="24"/>
      <c r="G404" s="243"/>
      <c r="H404" s="30"/>
      <c r="I404" s="22"/>
      <c r="J404" s="665"/>
      <c r="K404" s="666"/>
      <c r="L404" s="666"/>
      <c r="M404" s="667"/>
    </row>
    <row r="405" spans="1:13" ht="12.75">
      <c r="A405" s="45"/>
      <c r="B405" s="35"/>
      <c r="C405" s="251" t="str">
        <f>IF(ISERROR(VLOOKUP('9.Journalier'!B405,codeinami,3,FALSE))," ",VLOOKUP('9.Journalier'!B405,codeinami,3,FALSE))</f>
        <v> </v>
      </c>
      <c r="D405" s="27" t="str">
        <f>IF(ISERROR(VLOOKUP('9.Journalier'!B405,codeinami,4,FALSE))," ",VLOOKUP('9.Journalier'!B405,codeinami,4,FALSE))</f>
        <v> </v>
      </c>
      <c r="E405" s="241"/>
      <c r="F405" s="24"/>
      <c r="G405" s="243"/>
      <c r="H405" s="30"/>
      <c r="I405" s="22"/>
      <c r="J405" s="665"/>
      <c r="K405" s="666"/>
      <c r="L405" s="666"/>
      <c r="M405" s="667"/>
    </row>
    <row r="406" spans="1:13" ht="12.75">
      <c r="A406" s="45"/>
      <c r="B406" s="35"/>
      <c r="C406" s="251" t="str">
        <f>IF(ISERROR(VLOOKUP('9.Journalier'!B406,codeinami,3,FALSE))," ",VLOOKUP('9.Journalier'!B406,codeinami,3,FALSE))</f>
        <v> </v>
      </c>
      <c r="D406" s="27" t="str">
        <f>IF(ISERROR(VLOOKUP('9.Journalier'!B406,codeinami,4,FALSE))," ",VLOOKUP('9.Journalier'!B406,codeinami,4,FALSE))</f>
        <v> </v>
      </c>
      <c r="E406" s="241"/>
      <c r="F406" s="24"/>
      <c r="G406" s="243"/>
      <c r="H406" s="30"/>
      <c r="I406" s="22"/>
      <c r="J406" s="665"/>
      <c r="K406" s="666"/>
      <c r="L406" s="666"/>
      <c r="M406" s="667"/>
    </row>
    <row r="407" spans="1:13" ht="12.75">
      <c r="A407" s="45"/>
      <c r="B407" s="35"/>
      <c r="C407" s="251" t="str">
        <f>IF(ISERROR(VLOOKUP('9.Journalier'!B407,codeinami,3,FALSE))," ",VLOOKUP('9.Journalier'!B407,codeinami,3,FALSE))</f>
        <v> </v>
      </c>
      <c r="D407" s="27" t="str">
        <f>IF(ISERROR(VLOOKUP('9.Journalier'!B407,codeinami,4,FALSE))," ",VLOOKUP('9.Journalier'!B407,codeinami,4,FALSE))</f>
        <v> </v>
      </c>
      <c r="E407" s="241"/>
      <c r="F407" s="24"/>
      <c r="G407" s="243"/>
      <c r="H407" s="30"/>
      <c r="I407" s="22"/>
      <c r="J407" s="665"/>
      <c r="K407" s="666"/>
      <c r="L407" s="666"/>
      <c r="M407" s="667"/>
    </row>
    <row r="408" spans="1:13" ht="12.75">
      <c r="A408" s="45"/>
      <c r="B408" s="35"/>
      <c r="C408" s="251" t="str">
        <f>IF(ISERROR(VLOOKUP('9.Journalier'!B408,codeinami,3,FALSE))," ",VLOOKUP('9.Journalier'!B408,codeinami,3,FALSE))</f>
        <v> </v>
      </c>
      <c r="D408" s="27" t="str">
        <f>IF(ISERROR(VLOOKUP('9.Journalier'!B408,codeinami,4,FALSE))," ",VLOOKUP('9.Journalier'!B408,codeinami,4,FALSE))</f>
        <v> </v>
      </c>
      <c r="E408" s="241"/>
      <c r="F408" s="24"/>
      <c r="G408" s="243"/>
      <c r="H408" s="30"/>
      <c r="I408" s="22"/>
      <c r="J408" s="665"/>
      <c r="K408" s="666"/>
      <c r="L408" s="666"/>
      <c r="M408" s="667"/>
    </row>
    <row r="409" spans="1:13" ht="12.75">
      <c r="A409" s="45"/>
      <c r="B409" s="35"/>
      <c r="C409" s="251" t="str">
        <f>IF(ISERROR(VLOOKUP('9.Journalier'!B409,codeinami,3,FALSE))," ",VLOOKUP('9.Journalier'!B409,codeinami,3,FALSE))</f>
        <v> </v>
      </c>
      <c r="D409" s="27" t="str">
        <f>IF(ISERROR(VLOOKUP('9.Journalier'!B409,codeinami,4,FALSE))," ",VLOOKUP('9.Journalier'!B409,codeinami,4,FALSE))</f>
        <v> </v>
      </c>
      <c r="E409" s="241"/>
      <c r="F409" s="24"/>
      <c r="G409" s="243"/>
      <c r="H409" s="30"/>
      <c r="I409" s="22"/>
      <c r="J409" s="665"/>
      <c r="K409" s="666"/>
      <c r="L409" s="666"/>
      <c r="M409" s="667"/>
    </row>
    <row r="410" spans="1:13" ht="12.75">
      <c r="A410" s="45"/>
      <c r="B410" s="35"/>
      <c r="C410" s="251" t="str">
        <f>IF(ISERROR(VLOOKUP('9.Journalier'!B410,codeinami,3,FALSE))," ",VLOOKUP('9.Journalier'!B410,codeinami,3,FALSE))</f>
        <v> </v>
      </c>
      <c r="D410" s="27" t="str">
        <f>IF(ISERROR(VLOOKUP('9.Journalier'!B410,codeinami,4,FALSE))," ",VLOOKUP('9.Journalier'!B410,codeinami,4,FALSE))</f>
        <v> </v>
      </c>
      <c r="E410" s="241"/>
      <c r="F410" s="24"/>
      <c r="G410" s="243"/>
      <c r="H410" s="30"/>
      <c r="I410" s="22"/>
      <c r="J410" s="665"/>
      <c r="K410" s="666"/>
      <c r="L410" s="666"/>
      <c r="M410" s="667"/>
    </row>
    <row r="411" spans="1:13" ht="12.75">
      <c r="A411" s="45"/>
      <c r="B411" s="35"/>
      <c r="C411" s="251" t="str">
        <f>IF(ISERROR(VLOOKUP('9.Journalier'!B411,codeinami,3,FALSE))," ",VLOOKUP('9.Journalier'!B411,codeinami,3,FALSE))</f>
        <v> </v>
      </c>
      <c r="D411" s="27" t="str">
        <f>IF(ISERROR(VLOOKUP('9.Journalier'!B411,codeinami,4,FALSE))," ",VLOOKUP('9.Journalier'!B411,codeinami,4,FALSE))</f>
        <v> </v>
      </c>
      <c r="E411" s="241"/>
      <c r="F411" s="24"/>
      <c r="G411" s="243"/>
      <c r="H411" s="30"/>
      <c r="I411" s="22"/>
      <c r="J411" s="665"/>
      <c r="K411" s="666"/>
      <c r="L411" s="666"/>
      <c r="M411" s="667"/>
    </row>
    <row r="412" spans="1:13" ht="12.75">
      <c r="A412" s="45"/>
      <c r="B412" s="35"/>
      <c r="C412" s="251" t="str">
        <f>IF(ISERROR(VLOOKUP('9.Journalier'!B412,codeinami,3,FALSE))," ",VLOOKUP('9.Journalier'!B412,codeinami,3,FALSE))</f>
        <v> </v>
      </c>
      <c r="D412" s="27" t="str">
        <f>IF(ISERROR(VLOOKUP('9.Journalier'!B412,codeinami,4,FALSE))," ",VLOOKUP('9.Journalier'!B412,codeinami,4,FALSE))</f>
        <v> </v>
      </c>
      <c r="E412" s="241"/>
      <c r="F412" s="24"/>
      <c r="G412" s="243"/>
      <c r="H412" s="30"/>
      <c r="I412" s="22"/>
      <c r="J412" s="665"/>
      <c r="K412" s="666"/>
      <c r="L412" s="666"/>
      <c r="M412" s="667"/>
    </row>
    <row r="413" spans="1:13" ht="12.75">
      <c r="A413" s="45"/>
      <c r="B413" s="35"/>
      <c r="C413" s="251" t="str">
        <f>IF(ISERROR(VLOOKUP('9.Journalier'!B413,codeinami,3,FALSE))," ",VLOOKUP('9.Journalier'!B413,codeinami,3,FALSE))</f>
        <v> </v>
      </c>
      <c r="D413" s="27" t="str">
        <f>IF(ISERROR(VLOOKUP('9.Journalier'!B413,codeinami,4,FALSE))," ",VLOOKUP('9.Journalier'!B413,codeinami,4,FALSE))</f>
        <v> </v>
      </c>
      <c r="E413" s="241"/>
      <c r="F413" s="24"/>
      <c r="G413" s="243"/>
      <c r="H413" s="30"/>
      <c r="I413" s="22"/>
      <c r="J413" s="665"/>
      <c r="K413" s="666"/>
      <c r="L413" s="666"/>
      <c r="M413" s="667"/>
    </row>
    <row r="414" spans="1:13" ht="12.75">
      <c r="A414" s="45"/>
      <c r="B414" s="35"/>
      <c r="C414" s="251" t="str">
        <f>IF(ISERROR(VLOOKUP('9.Journalier'!B414,codeinami,3,FALSE))," ",VLOOKUP('9.Journalier'!B414,codeinami,3,FALSE))</f>
        <v> </v>
      </c>
      <c r="D414" s="27" t="str">
        <f>IF(ISERROR(VLOOKUP('9.Journalier'!B414,codeinami,4,FALSE))," ",VLOOKUP('9.Journalier'!B414,codeinami,4,FALSE))</f>
        <v> </v>
      </c>
      <c r="E414" s="241"/>
      <c r="F414" s="24"/>
      <c r="G414" s="243"/>
      <c r="H414" s="30"/>
      <c r="I414" s="22"/>
      <c r="J414" s="665"/>
      <c r="K414" s="666"/>
      <c r="L414" s="666"/>
      <c r="M414" s="667"/>
    </row>
    <row r="415" spans="1:13" ht="12.75">
      <c r="A415" s="45"/>
      <c r="B415" s="35"/>
      <c r="C415" s="251" t="str">
        <f>IF(ISERROR(VLOOKUP('9.Journalier'!B415,codeinami,3,FALSE))," ",VLOOKUP('9.Journalier'!B415,codeinami,3,FALSE))</f>
        <v> </v>
      </c>
      <c r="D415" s="27" t="str">
        <f>IF(ISERROR(VLOOKUP('9.Journalier'!B415,codeinami,4,FALSE))," ",VLOOKUP('9.Journalier'!B415,codeinami,4,FALSE))</f>
        <v> </v>
      </c>
      <c r="E415" s="241"/>
      <c r="F415" s="24"/>
      <c r="G415" s="243"/>
      <c r="H415" s="30"/>
      <c r="I415" s="22"/>
      <c r="J415" s="665"/>
      <c r="K415" s="666"/>
      <c r="L415" s="666"/>
      <c r="M415" s="667"/>
    </row>
    <row r="416" spans="1:13" ht="12.75">
      <c r="A416" s="45"/>
      <c r="B416" s="35"/>
      <c r="C416" s="251" t="str">
        <f>IF(ISERROR(VLOOKUP('9.Journalier'!B416,codeinami,3,FALSE))," ",VLOOKUP('9.Journalier'!B416,codeinami,3,FALSE))</f>
        <v> </v>
      </c>
      <c r="D416" s="27" t="str">
        <f>IF(ISERROR(VLOOKUP('9.Journalier'!B416,codeinami,4,FALSE))," ",VLOOKUP('9.Journalier'!B416,codeinami,4,FALSE))</f>
        <v> </v>
      </c>
      <c r="E416" s="241"/>
      <c r="F416" s="24"/>
      <c r="G416" s="243"/>
      <c r="H416" s="30"/>
      <c r="I416" s="22"/>
      <c r="J416" s="665"/>
      <c r="K416" s="666"/>
      <c r="L416" s="666"/>
      <c r="M416" s="667"/>
    </row>
    <row r="417" spans="1:13" ht="12.75">
      <c r="A417" s="45"/>
      <c r="B417" s="35"/>
      <c r="C417" s="251" t="str">
        <f>IF(ISERROR(VLOOKUP('9.Journalier'!B417,codeinami,3,FALSE))," ",VLOOKUP('9.Journalier'!B417,codeinami,3,FALSE))</f>
        <v> </v>
      </c>
      <c r="D417" s="27" t="str">
        <f>IF(ISERROR(VLOOKUP('9.Journalier'!B417,codeinami,4,FALSE))," ",VLOOKUP('9.Journalier'!B417,codeinami,4,FALSE))</f>
        <v> </v>
      </c>
      <c r="E417" s="241"/>
      <c r="F417" s="24"/>
      <c r="G417" s="243"/>
      <c r="H417" s="30"/>
      <c r="I417" s="22"/>
      <c r="J417" s="665"/>
      <c r="K417" s="666"/>
      <c r="L417" s="666"/>
      <c r="M417" s="667"/>
    </row>
    <row r="418" spans="1:13" ht="12.75">
      <c r="A418" s="45"/>
      <c r="B418" s="35"/>
      <c r="C418" s="251" t="str">
        <f>IF(ISERROR(VLOOKUP('9.Journalier'!B418,codeinami,3,FALSE))," ",VLOOKUP('9.Journalier'!B418,codeinami,3,FALSE))</f>
        <v> </v>
      </c>
      <c r="D418" s="27" t="str">
        <f>IF(ISERROR(VLOOKUP('9.Journalier'!B418,codeinami,4,FALSE))," ",VLOOKUP('9.Journalier'!B418,codeinami,4,FALSE))</f>
        <v> </v>
      </c>
      <c r="E418" s="241"/>
      <c r="F418" s="24"/>
      <c r="G418" s="243"/>
      <c r="H418" s="30"/>
      <c r="I418" s="22"/>
      <c r="J418" s="665"/>
      <c r="K418" s="666"/>
      <c r="L418" s="666"/>
      <c r="M418" s="667"/>
    </row>
    <row r="419" spans="1:13" ht="12.75">
      <c r="A419" s="45"/>
      <c r="B419" s="35"/>
      <c r="C419" s="251" t="str">
        <f>IF(ISERROR(VLOOKUP('9.Journalier'!B419,codeinami,3,FALSE))," ",VLOOKUP('9.Journalier'!B419,codeinami,3,FALSE))</f>
        <v> </v>
      </c>
      <c r="D419" s="27" t="str">
        <f>IF(ISERROR(VLOOKUP('9.Journalier'!B419,codeinami,4,FALSE))," ",VLOOKUP('9.Journalier'!B419,codeinami,4,FALSE))</f>
        <v> </v>
      </c>
      <c r="E419" s="241"/>
      <c r="F419" s="24"/>
      <c r="G419" s="243"/>
      <c r="H419" s="30"/>
      <c r="I419" s="22"/>
      <c r="J419" s="665"/>
      <c r="K419" s="666"/>
      <c r="L419" s="666"/>
      <c r="M419" s="667"/>
    </row>
    <row r="420" spans="1:13" ht="12.75">
      <c r="A420" s="45"/>
      <c r="B420" s="35"/>
      <c r="C420" s="251" t="str">
        <f>IF(ISERROR(VLOOKUP('9.Journalier'!B420,codeinami,3,FALSE))," ",VLOOKUP('9.Journalier'!B420,codeinami,3,FALSE))</f>
        <v> </v>
      </c>
      <c r="D420" s="27" t="str">
        <f>IF(ISERROR(VLOOKUP('9.Journalier'!B420,codeinami,4,FALSE))," ",VLOOKUP('9.Journalier'!B420,codeinami,4,FALSE))</f>
        <v> </v>
      </c>
      <c r="E420" s="241"/>
      <c r="F420" s="24"/>
      <c r="G420" s="243"/>
      <c r="H420" s="30"/>
      <c r="I420" s="22"/>
      <c r="J420" s="665"/>
      <c r="K420" s="666"/>
      <c r="L420" s="666"/>
      <c r="M420" s="667"/>
    </row>
    <row r="421" spans="1:13" ht="12.75">
      <c r="A421" s="45"/>
      <c r="B421" s="35"/>
      <c r="C421" s="251" t="str">
        <f>IF(ISERROR(VLOOKUP('9.Journalier'!B421,codeinami,3,FALSE))," ",VLOOKUP('9.Journalier'!B421,codeinami,3,FALSE))</f>
        <v> </v>
      </c>
      <c r="D421" s="27" t="str">
        <f>IF(ISERROR(VLOOKUP('9.Journalier'!B421,codeinami,4,FALSE))," ",VLOOKUP('9.Journalier'!B421,codeinami,4,FALSE))</f>
        <v> </v>
      </c>
      <c r="E421" s="241"/>
      <c r="F421" s="24"/>
      <c r="G421" s="243"/>
      <c r="H421" s="30"/>
      <c r="I421" s="22"/>
      <c r="J421" s="665"/>
      <c r="K421" s="666"/>
      <c r="L421" s="666"/>
      <c r="M421" s="667"/>
    </row>
    <row r="422" spans="1:13" ht="12.75">
      <c r="A422" s="45"/>
      <c r="B422" s="35"/>
      <c r="C422" s="251" t="str">
        <f>IF(ISERROR(VLOOKUP('9.Journalier'!B422,codeinami,3,FALSE))," ",VLOOKUP('9.Journalier'!B422,codeinami,3,FALSE))</f>
        <v> </v>
      </c>
      <c r="D422" s="27" t="str">
        <f>IF(ISERROR(VLOOKUP('9.Journalier'!B422,codeinami,4,FALSE))," ",VLOOKUP('9.Journalier'!B422,codeinami,4,FALSE))</f>
        <v> </v>
      </c>
      <c r="E422" s="241"/>
      <c r="F422" s="24"/>
      <c r="G422" s="243"/>
      <c r="H422" s="30"/>
      <c r="I422" s="22"/>
      <c r="J422" s="665"/>
      <c r="K422" s="666"/>
      <c r="L422" s="666"/>
      <c r="M422" s="667"/>
    </row>
    <row r="423" spans="1:13" ht="12.75">
      <c r="A423" s="45"/>
      <c r="B423" s="35"/>
      <c r="C423" s="251" t="str">
        <f>IF(ISERROR(VLOOKUP('9.Journalier'!B423,codeinami,3,FALSE))," ",VLOOKUP('9.Journalier'!B423,codeinami,3,FALSE))</f>
        <v> </v>
      </c>
      <c r="D423" s="27" t="str">
        <f>IF(ISERROR(VLOOKUP('9.Journalier'!B423,codeinami,4,FALSE))," ",VLOOKUP('9.Journalier'!B423,codeinami,4,FALSE))</f>
        <v> </v>
      </c>
      <c r="E423" s="241"/>
      <c r="F423" s="24"/>
      <c r="G423" s="243"/>
      <c r="H423" s="30"/>
      <c r="I423" s="22"/>
      <c r="J423" s="665"/>
      <c r="K423" s="666"/>
      <c r="L423" s="666"/>
      <c r="M423" s="667"/>
    </row>
    <row r="424" spans="1:13" ht="12.75">
      <c r="A424" s="45"/>
      <c r="B424" s="35"/>
      <c r="C424" s="251" t="str">
        <f>IF(ISERROR(VLOOKUP('9.Journalier'!B424,codeinami,3,FALSE))," ",VLOOKUP('9.Journalier'!B424,codeinami,3,FALSE))</f>
        <v> </v>
      </c>
      <c r="D424" s="27" t="str">
        <f>IF(ISERROR(VLOOKUP('9.Journalier'!B424,codeinami,4,FALSE))," ",VLOOKUP('9.Journalier'!B424,codeinami,4,FALSE))</f>
        <v> </v>
      </c>
      <c r="E424" s="241"/>
      <c r="F424" s="24"/>
      <c r="G424" s="243"/>
      <c r="H424" s="30"/>
      <c r="I424" s="22"/>
      <c r="J424" s="665"/>
      <c r="K424" s="666"/>
      <c r="L424" s="666"/>
      <c r="M424" s="667"/>
    </row>
    <row r="425" spans="1:13" ht="12.75">
      <c r="A425" s="45"/>
      <c r="B425" s="35"/>
      <c r="C425" s="251" t="str">
        <f>IF(ISERROR(VLOOKUP('9.Journalier'!B425,codeinami,3,FALSE))," ",VLOOKUP('9.Journalier'!B425,codeinami,3,FALSE))</f>
        <v> </v>
      </c>
      <c r="D425" s="27" t="str">
        <f>IF(ISERROR(VLOOKUP('9.Journalier'!B425,codeinami,4,FALSE))," ",VLOOKUP('9.Journalier'!B425,codeinami,4,FALSE))</f>
        <v> </v>
      </c>
      <c r="E425" s="241"/>
      <c r="F425" s="24"/>
      <c r="G425" s="243"/>
      <c r="H425" s="30"/>
      <c r="I425" s="22"/>
      <c r="J425" s="665"/>
      <c r="K425" s="666"/>
      <c r="L425" s="666"/>
      <c r="M425" s="667"/>
    </row>
    <row r="426" spans="1:13" ht="12.75">
      <c r="A426" s="45"/>
      <c r="B426" s="35"/>
      <c r="C426" s="251" t="str">
        <f>IF(ISERROR(VLOOKUP('9.Journalier'!B426,codeinami,3,FALSE))," ",VLOOKUP('9.Journalier'!B426,codeinami,3,FALSE))</f>
        <v> </v>
      </c>
      <c r="D426" s="27" t="str">
        <f>IF(ISERROR(VLOOKUP('9.Journalier'!B426,codeinami,4,FALSE))," ",VLOOKUP('9.Journalier'!B426,codeinami,4,FALSE))</f>
        <v> </v>
      </c>
      <c r="E426" s="241"/>
      <c r="F426" s="24"/>
      <c r="G426" s="243"/>
      <c r="H426" s="30"/>
      <c r="I426" s="22"/>
      <c r="J426" s="665"/>
      <c r="K426" s="666"/>
      <c r="L426" s="666"/>
      <c r="M426" s="667"/>
    </row>
    <row r="427" spans="1:13" ht="12.75">
      <c r="A427" s="45"/>
      <c r="B427" s="35"/>
      <c r="C427" s="251" t="str">
        <f>IF(ISERROR(VLOOKUP('9.Journalier'!B427,codeinami,3,FALSE))," ",VLOOKUP('9.Journalier'!B427,codeinami,3,FALSE))</f>
        <v> </v>
      </c>
      <c r="D427" s="27" t="str">
        <f>IF(ISERROR(VLOOKUP('9.Journalier'!B427,codeinami,4,FALSE))," ",VLOOKUP('9.Journalier'!B427,codeinami,4,FALSE))</f>
        <v> </v>
      </c>
      <c r="E427" s="241"/>
      <c r="F427" s="24"/>
      <c r="G427" s="243"/>
      <c r="H427" s="30"/>
      <c r="I427" s="22"/>
      <c r="J427" s="665"/>
      <c r="K427" s="666"/>
      <c r="L427" s="666"/>
      <c r="M427" s="667"/>
    </row>
    <row r="428" spans="1:13" ht="12.75">
      <c r="A428" s="45"/>
      <c r="B428" s="35"/>
      <c r="C428" s="251" t="str">
        <f>IF(ISERROR(VLOOKUP('9.Journalier'!B428,codeinami,3,FALSE))," ",VLOOKUP('9.Journalier'!B428,codeinami,3,FALSE))</f>
        <v> </v>
      </c>
      <c r="D428" s="27" t="str">
        <f>IF(ISERROR(VLOOKUP('9.Journalier'!B428,codeinami,4,FALSE))," ",VLOOKUP('9.Journalier'!B428,codeinami,4,FALSE))</f>
        <v> </v>
      </c>
      <c r="E428" s="241"/>
      <c r="F428" s="24"/>
      <c r="G428" s="243"/>
      <c r="H428" s="30"/>
      <c r="I428" s="22"/>
      <c r="J428" s="665"/>
      <c r="K428" s="666"/>
      <c r="L428" s="666"/>
      <c r="M428" s="667"/>
    </row>
    <row r="429" spans="1:13" ht="12.75">
      <c r="A429" s="45"/>
      <c r="B429" s="35"/>
      <c r="C429" s="251" t="str">
        <f>IF(ISERROR(VLOOKUP('9.Journalier'!B429,codeinami,3,FALSE))," ",VLOOKUP('9.Journalier'!B429,codeinami,3,FALSE))</f>
        <v> </v>
      </c>
      <c r="D429" s="27" t="str">
        <f>IF(ISERROR(VLOOKUP('9.Journalier'!B429,codeinami,4,FALSE))," ",VLOOKUP('9.Journalier'!B429,codeinami,4,FALSE))</f>
        <v> </v>
      </c>
      <c r="E429" s="241"/>
      <c r="F429" s="24"/>
      <c r="G429" s="243"/>
      <c r="H429" s="30"/>
      <c r="I429" s="22"/>
      <c r="J429" s="665"/>
      <c r="K429" s="666"/>
      <c r="L429" s="666"/>
      <c r="M429" s="667"/>
    </row>
    <row r="430" spans="1:13" ht="12.75">
      <c r="A430" s="45"/>
      <c r="B430" s="35"/>
      <c r="C430" s="251" t="str">
        <f>IF(ISERROR(VLOOKUP('9.Journalier'!B430,codeinami,3,FALSE))," ",VLOOKUP('9.Journalier'!B430,codeinami,3,FALSE))</f>
        <v> </v>
      </c>
      <c r="D430" s="27" t="str">
        <f>IF(ISERROR(VLOOKUP('9.Journalier'!B430,codeinami,4,FALSE))," ",VLOOKUP('9.Journalier'!B430,codeinami,4,FALSE))</f>
        <v> </v>
      </c>
      <c r="E430" s="241"/>
      <c r="F430" s="24"/>
      <c r="G430" s="243"/>
      <c r="H430" s="30"/>
      <c r="I430" s="22"/>
      <c r="J430" s="665"/>
      <c r="K430" s="666"/>
      <c r="L430" s="666"/>
      <c r="M430" s="667"/>
    </row>
    <row r="431" spans="1:13" ht="12.75">
      <c r="A431" s="45"/>
      <c r="B431" s="35"/>
      <c r="C431" s="251" t="str">
        <f>IF(ISERROR(VLOOKUP('9.Journalier'!B431,codeinami,3,FALSE))," ",VLOOKUP('9.Journalier'!B431,codeinami,3,FALSE))</f>
        <v> </v>
      </c>
      <c r="D431" s="27" t="str">
        <f>IF(ISERROR(VLOOKUP('9.Journalier'!B431,codeinami,4,FALSE))," ",VLOOKUP('9.Journalier'!B431,codeinami,4,FALSE))</f>
        <v> </v>
      </c>
      <c r="E431" s="241"/>
      <c r="F431" s="24"/>
      <c r="G431" s="243"/>
      <c r="H431" s="30"/>
      <c r="I431" s="22"/>
      <c r="J431" s="665"/>
      <c r="K431" s="666"/>
      <c r="L431" s="666"/>
      <c r="M431" s="667"/>
    </row>
    <row r="432" spans="1:13" ht="12.75">
      <c r="A432" s="45"/>
      <c r="B432" s="35"/>
      <c r="C432" s="251" t="str">
        <f>IF(ISERROR(VLOOKUP('9.Journalier'!B432,codeinami,3,FALSE))," ",VLOOKUP('9.Journalier'!B432,codeinami,3,FALSE))</f>
        <v> </v>
      </c>
      <c r="D432" s="27" t="str">
        <f>IF(ISERROR(VLOOKUP('9.Journalier'!B432,codeinami,4,FALSE))," ",VLOOKUP('9.Journalier'!B432,codeinami,4,FALSE))</f>
        <v> </v>
      </c>
      <c r="E432" s="241"/>
      <c r="F432" s="24"/>
      <c r="G432" s="243"/>
      <c r="H432" s="30"/>
      <c r="I432" s="22"/>
      <c r="J432" s="665"/>
      <c r="K432" s="666"/>
      <c r="L432" s="666"/>
      <c r="M432" s="667"/>
    </row>
    <row r="433" spans="1:13" ht="12.75">
      <c r="A433" s="45"/>
      <c r="B433" s="35"/>
      <c r="C433" s="251" t="str">
        <f>IF(ISERROR(VLOOKUP('9.Journalier'!B433,codeinami,3,FALSE))," ",VLOOKUP('9.Journalier'!B433,codeinami,3,FALSE))</f>
        <v> </v>
      </c>
      <c r="D433" s="27" t="str">
        <f>IF(ISERROR(VLOOKUP('9.Journalier'!B433,codeinami,4,FALSE))," ",VLOOKUP('9.Journalier'!B433,codeinami,4,FALSE))</f>
        <v> </v>
      </c>
      <c r="E433" s="241"/>
      <c r="F433" s="24"/>
      <c r="G433" s="243"/>
      <c r="H433" s="30"/>
      <c r="I433" s="22"/>
      <c r="J433" s="665"/>
      <c r="K433" s="666"/>
      <c r="L433" s="666"/>
      <c r="M433" s="667"/>
    </row>
    <row r="434" spans="1:13" ht="12.75">
      <c r="A434" s="45"/>
      <c r="B434" s="35"/>
      <c r="C434" s="251" t="str">
        <f>IF(ISERROR(VLOOKUP('9.Journalier'!B434,codeinami,3,FALSE))," ",VLOOKUP('9.Journalier'!B434,codeinami,3,FALSE))</f>
        <v> </v>
      </c>
      <c r="D434" s="27" t="str">
        <f>IF(ISERROR(VLOOKUP('9.Journalier'!B434,codeinami,4,FALSE))," ",VLOOKUP('9.Journalier'!B434,codeinami,4,FALSE))</f>
        <v> </v>
      </c>
      <c r="E434" s="241"/>
      <c r="F434" s="24"/>
      <c r="G434" s="243"/>
      <c r="H434" s="30"/>
      <c r="I434" s="22"/>
      <c r="J434" s="665"/>
      <c r="K434" s="666"/>
      <c r="L434" s="666"/>
      <c r="M434" s="667"/>
    </row>
    <row r="435" spans="1:13" ht="12.75">
      <c r="A435" s="45"/>
      <c r="B435" s="35"/>
      <c r="C435" s="251" t="str">
        <f>IF(ISERROR(VLOOKUP('9.Journalier'!B435,codeinami,3,FALSE))," ",VLOOKUP('9.Journalier'!B435,codeinami,3,FALSE))</f>
        <v> </v>
      </c>
      <c r="D435" s="27" t="str">
        <f>IF(ISERROR(VLOOKUP('9.Journalier'!B435,codeinami,4,FALSE))," ",VLOOKUP('9.Journalier'!B435,codeinami,4,FALSE))</f>
        <v> </v>
      </c>
      <c r="E435" s="241"/>
      <c r="F435" s="24"/>
      <c r="G435" s="243"/>
      <c r="H435" s="30"/>
      <c r="I435" s="22"/>
      <c r="J435" s="665"/>
      <c r="K435" s="666"/>
      <c r="L435" s="666"/>
      <c r="M435" s="667"/>
    </row>
    <row r="436" spans="1:13" ht="12.75">
      <c r="A436" s="45"/>
      <c r="B436" s="35"/>
      <c r="C436" s="251" t="str">
        <f>IF(ISERROR(VLOOKUP('9.Journalier'!B436,codeinami,3,FALSE))," ",VLOOKUP('9.Journalier'!B436,codeinami,3,FALSE))</f>
        <v> </v>
      </c>
      <c r="D436" s="27" t="str">
        <f>IF(ISERROR(VLOOKUP('9.Journalier'!B436,codeinami,4,FALSE))," ",VLOOKUP('9.Journalier'!B436,codeinami,4,FALSE))</f>
        <v> </v>
      </c>
      <c r="E436" s="241"/>
      <c r="F436" s="24"/>
      <c r="G436" s="243"/>
      <c r="H436" s="30"/>
      <c r="I436" s="22"/>
      <c r="J436" s="665"/>
      <c r="K436" s="666"/>
      <c r="L436" s="666"/>
      <c r="M436" s="667"/>
    </row>
    <row r="437" spans="1:13" ht="12.75">
      <c r="A437" s="45"/>
      <c r="B437" s="35"/>
      <c r="C437" s="251" t="str">
        <f>IF(ISERROR(VLOOKUP('9.Journalier'!B437,codeinami,3,FALSE))," ",VLOOKUP('9.Journalier'!B437,codeinami,3,FALSE))</f>
        <v> </v>
      </c>
      <c r="D437" s="27" t="str">
        <f>IF(ISERROR(VLOOKUP('9.Journalier'!B437,codeinami,4,FALSE))," ",VLOOKUP('9.Journalier'!B437,codeinami,4,FALSE))</f>
        <v> </v>
      </c>
      <c r="E437" s="241"/>
      <c r="F437" s="24"/>
      <c r="G437" s="243"/>
      <c r="H437" s="30"/>
      <c r="I437" s="22"/>
      <c r="J437" s="665"/>
      <c r="K437" s="666"/>
      <c r="L437" s="666"/>
      <c r="M437" s="667"/>
    </row>
    <row r="438" spans="1:13" ht="12.75">
      <c r="A438" s="45"/>
      <c r="B438" s="35"/>
      <c r="C438" s="251" t="str">
        <f>IF(ISERROR(VLOOKUP('9.Journalier'!B438,codeinami,3,FALSE))," ",VLOOKUP('9.Journalier'!B438,codeinami,3,FALSE))</f>
        <v> </v>
      </c>
      <c r="D438" s="27" t="str">
        <f>IF(ISERROR(VLOOKUP('9.Journalier'!B438,codeinami,4,FALSE))," ",VLOOKUP('9.Journalier'!B438,codeinami,4,FALSE))</f>
        <v> </v>
      </c>
      <c r="E438" s="241"/>
      <c r="F438" s="24"/>
      <c r="G438" s="243"/>
      <c r="H438" s="30"/>
      <c r="I438" s="22"/>
      <c r="J438" s="665"/>
      <c r="K438" s="666"/>
      <c r="L438" s="666"/>
      <c r="M438" s="667"/>
    </row>
    <row r="439" spans="1:13" ht="12.75">
      <c r="A439" s="45"/>
      <c r="B439" s="35"/>
      <c r="C439" s="251" t="str">
        <f>IF(ISERROR(VLOOKUP('9.Journalier'!B439,codeinami,3,FALSE))," ",VLOOKUP('9.Journalier'!B439,codeinami,3,FALSE))</f>
        <v> </v>
      </c>
      <c r="D439" s="27" t="str">
        <f>IF(ISERROR(VLOOKUP('9.Journalier'!B439,codeinami,4,FALSE))," ",VLOOKUP('9.Journalier'!B439,codeinami,4,FALSE))</f>
        <v> </v>
      </c>
      <c r="E439" s="241"/>
      <c r="F439" s="24"/>
      <c r="G439" s="243"/>
      <c r="H439" s="30"/>
      <c r="I439" s="22"/>
      <c r="J439" s="665"/>
      <c r="K439" s="666"/>
      <c r="L439" s="666"/>
      <c r="M439" s="667"/>
    </row>
    <row r="440" spans="1:13" ht="12.75">
      <c r="A440" s="45"/>
      <c r="B440" s="35"/>
      <c r="C440" s="251" t="str">
        <f>IF(ISERROR(VLOOKUP('9.Journalier'!B440,codeinami,3,FALSE))," ",VLOOKUP('9.Journalier'!B440,codeinami,3,FALSE))</f>
        <v> </v>
      </c>
      <c r="D440" s="27" t="str">
        <f>IF(ISERROR(VLOOKUP('9.Journalier'!B440,codeinami,4,FALSE))," ",VLOOKUP('9.Journalier'!B440,codeinami,4,FALSE))</f>
        <v> </v>
      </c>
      <c r="E440" s="241"/>
      <c r="F440" s="24"/>
      <c r="G440" s="243"/>
      <c r="H440" s="30"/>
      <c r="I440" s="22"/>
      <c r="J440" s="665"/>
      <c r="K440" s="666"/>
      <c r="L440" s="666"/>
      <c r="M440" s="667"/>
    </row>
    <row r="441" spans="1:13" ht="12.75">
      <c r="A441" s="45"/>
      <c r="B441" s="35"/>
      <c r="C441" s="251" t="str">
        <f>IF(ISERROR(VLOOKUP('9.Journalier'!B441,codeinami,3,FALSE))," ",VLOOKUP('9.Journalier'!B441,codeinami,3,FALSE))</f>
        <v> </v>
      </c>
      <c r="D441" s="27" t="str">
        <f>IF(ISERROR(VLOOKUP('9.Journalier'!B441,codeinami,4,FALSE))," ",VLOOKUP('9.Journalier'!B441,codeinami,4,FALSE))</f>
        <v> </v>
      </c>
      <c r="E441" s="241"/>
      <c r="F441" s="24"/>
      <c r="G441" s="243"/>
      <c r="H441" s="30"/>
      <c r="I441" s="22"/>
      <c r="J441" s="665"/>
      <c r="K441" s="666"/>
      <c r="L441" s="666"/>
      <c r="M441" s="667"/>
    </row>
    <row r="442" spans="1:13" ht="12.75">
      <c r="A442" s="45"/>
      <c r="B442" s="35"/>
      <c r="C442" s="251" t="str">
        <f>IF(ISERROR(VLOOKUP('9.Journalier'!B442,codeinami,3,FALSE))," ",VLOOKUP('9.Journalier'!B442,codeinami,3,FALSE))</f>
        <v> </v>
      </c>
      <c r="D442" s="27" t="str">
        <f>IF(ISERROR(VLOOKUP('9.Journalier'!B442,codeinami,4,FALSE))," ",VLOOKUP('9.Journalier'!B442,codeinami,4,FALSE))</f>
        <v> </v>
      </c>
      <c r="E442" s="241"/>
      <c r="F442" s="24"/>
      <c r="G442" s="243"/>
      <c r="H442" s="30"/>
      <c r="I442" s="22"/>
      <c r="J442" s="665"/>
      <c r="K442" s="666"/>
      <c r="L442" s="666"/>
      <c r="M442" s="667"/>
    </row>
    <row r="443" spans="1:13" ht="12.75">
      <c r="A443" s="45"/>
      <c r="B443" s="35"/>
      <c r="C443" s="251" t="str">
        <f>IF(ISERROR(VLOOKUP('9.Journalier'!B443,codeinami,3,FALSE))," ",VLOOKUP('9.Journalier'!B443,codeinami,3,FALSE))</f>
        <v> </v>
      </c>
      <c r="D443" s="27" t="str">
        <f>IF(ISERROR(VLOOKUP('9.Journalier'!B443,codeinami,4,FALSE))," ",VLOOKUP('9.Journalier'!B443,codeinami,4,FALSE))</f>
        <v> </v>
      </c>
      <c r="E443" s="241"/>
      <c r="F443" s="24"/>
      <c r="G443" s="243"/>
      <c r="H443" s="30"/>
      <c r="I443" s="22"/>
      <c r="J443" s="665"/>
      <c r="K443" s="666"/>
      <c r="L443" s="666"/>
      <c r="M443" s="667"/>
    </row>
    <row r="444" spans="1:13" ht="12.75">
      <c r="A444" s="45"/>
      <c r="B444" s="35"/>
      <c r="C444" s="251" t="str">
        <f>IF(ISERROR(VLOOKUP('9.Journalier'!B444,codeinami,3,FALSE))," ",VLOOKUP('9.Journalier'!B444,codeinami,3,FALSE))</f>
        <v> </v>
      </c>
      <c r="D444" s="27" t="str">
        <f>IF(ISERROR(VLOOKUP('9.Journalier'!B444,codeinami,4,FALSE))," ",VLOOKUP('9.Journalier'!B444,codeinami,4,FALSE))</f>
        <v> </v>
      </c>
      <c r="E444" s="241"/>
      <c r="F444" s="24"/>
      <c r="G444" s="243"/>
      <c r="H444" s="30"/>
      <c r="I444" s="22"/>
      <c r="J444" s="665"/>
      <c r="K444" s="666"/>
      <c r="L444" s="666"/>
      <c r="M444" s="667"/>
    </row>
    <row r="445" spans="1:13" ht="12.75">
      <c r="A445" s="45"/>
      <c r="B445" s="35"/>
      <c r="C445" s="251" t="str">
        <f>IF(ISERROR(VLOOKUP('9.Journalier'!B445,codeinami,3,FALSE))," ",VLOOKUP('9.Journalier'!B445,codeinami,3,FALSE))</f>
        <v> </v>
      </c>
      <c r="D445" s="27" t="str">
        <f>IF(ISERROR(VLOOKUP('9.Journalier'!B445,codeinami,4,FALSE))," ",VLOOKUP('9.Journalier'!B445,codeinami,4,FALSE))</f>
        <v> </v>
      </c>
      <c r="E445" s="241"/>
      <c r="F445" s="24"/>
      <c r="G445" s="243"/>
      <c r="H445" s="30"/>
      <c r="I445" s="22"/>
      <c r="J445" s="665"/>
      <c r="K445" s="666"/>
      <c r="L445" s="666"/>
      <c r="M445" s="667"/>
    </row>
    <row r="446" spans="1:13" ht="12.75">
      <c r="A446" s="45"/>
      <c r="B446" s="35"/>
      <c r="C446" s="251" t="str">
        <f>IF(ISERROR(VLOOKUP('9.Journalier'!B446,codeinami,3,FALSE))," ",VLOOKUP('9.Journalier'!B446,codeinami,3,FALSE))</f>
        <v> </v>
      </c>
      <c r="D446" s="27" t="str">
        <f>IF(ISERROR(VLOOKUP('9.Journalier'!B446,codeinami,4,FALSE))," ",VLOOKUP('9.Journalier'!B446,codeinami,4,FALSE))</f>
        <v> </v>
      </c>
      <c r="E446" s="241"/>
      <c r="F446" s="24"/>
      <c r="G446" s="243"/>
      <c r="H446" s="30"/>
      <c r="I446" s="22"/>
      <c r="J446" s="665"/>
      <c r="K446" s="666"/>
      <c r="L446" s="666"/>
      <c r="M446" s="667"/>
    </row>
    <row r="447" spans="1:13" ht="12.75">
      <c r="A447" s="45"/>
      <c r="B447" s="35"/>
      <c r="C447" s="251" t="str">
        <f>IF(ISERROR(VLOOKUP('9.Journalier'!B447,codeinami,3,FALSE))," ",VLOOKUP('9.Journalier'!B447,codeinami,3,FALSE))</f>
        <v> </v>
      </c>
      <c r="D447" s="27" t="str">
        <f>IF(ISERROR(VLOOKUP('9.Journalier'!B447,codeinami,4,FALSE))," ",VLOOKUP('9.Journalier'!B447,codeinami,4,FALSE))</f>
        <v> </v>
      </c>
      <c r="E447" s="241"/>
      <c r="F447" s="24"/>
      <c r="G447" s="243"/>
      <c r="H447" s="30"/>
      <c r="I447" s="22"/>
      <c r="J447" s="665"/>
      <c r="K447" s="666"/>
      <c r="L447" s="666"/>
      <c r="M447" s="667"/>
    </row>
    <row r="448" spans="1:13" ht="12.75">
      <c r="A448" s="45"/>
      <c r="B448" s="35"/>
      <c r="C448" s="251" t="str">
        <f>IF(ISERROR(VLOOKUP('9.Journalier'!B448,codeinami,3,FALSE))," ",VLOOKUP('9.Journalier'!B448,codeinami,3,FALSE))</f>
        <v> </v>
      </c>
      <c r="D448" s="27" t="str">
        <f>IF(ISERROR(VLOOKUP('9.Journalier'!B448,codeinami,4,FALSE))," ",VLOOKUP('9.Journalier'!B448,codeinami,4,FALSE))</f>
        <v> </v>
      </c>
      <c r="E448" s="241"/>
      <c r="F448" s="24"/>
      <c r="G448" s="243"/>
      <c r="H448" s="30"/>
      <c r="I448" s="22"/>
      <c r="J448" s="665"/>
      <c r="K448" s="666"/>
      <c r="L448" s="666"/>
      <c r="M448" s="667"/>
    </row>
    <row r="449" spans="1:13" ht="12.75">
      <c r="A449" s="45"/>
      <c r="B449" s="35"/>
      <c r="C449" s="251" t="str">
        <f>IF(ISERROR(VLOOKUP('9.Journalier'!B449,codeinami,3,FALSE))," ",VLOOKUP('9.Journalier'!B449,codeinami,3,FALSE))</f>
        <v> </v>
      </c>
      <c r="D449" s="27" t="str">
        <f>IF(ISERROR(VLOOKUP('9.Journalier'!B449,codeinami,4,FALSE))," ",VLOOKUP('9.Journalier'!B449,codeinami,4,FALSE))</f>
        <v> </v>
      </c>
      <c r="E449" s="241"/>
      <c r="F449" s="24"/>
      <c r="G449" s="243"/>
      <c r="H449" s="30"/>
      <c r="I449" s="22"/>
      <c r="J449" s="665"/>
      <c r="K449" s="666"/>
      <c r="L449" s="666"/>
      <c r="M449" s="667"/>
    </row>
    <row r="450" spans="1:13" ht="12.75">
      <c r="A450" s="45"/>
      <c r="B450" s="35"/>
      <c r="C450" s="251" t="str">
        <f>IF(ISERROR(VLOOKUP('9.Journalier'!B450,codeinami,3,FALSE))," ",VLOOKUP('9.Journalier'!B450,codeinami,3,FALSE))</f>
        <v> </v>
      </c>
      <c r="D450" s="27" t="str">
        <f>IF(ISERROR(VLOOKUP('9.Journalier'!B450,codeinami,4,FALSE))," ",VLOOKUP('9.Journalier'!B450,codeinami,4,FALSE))</f>
        <v> </v>
      </c>
      <c r="E450" s="241"/>
      <c r="F450" s="24"/>
      <c r="G450" s="243"/>
      <c r="H450" s="30"/>
      <c r="I450" s="22"/>
      <c r="J450" s="665"/>
      <c r="K450" s="666"/>
      <c r="L450" s="666"/>
      <c r="M450" s="667"/>
    </row>
    <row r="451" spans="1:13" ht="12.75">
      <c r="A451" s="45"/>
      <c r="B451" s="35"/>
      <c r="C451" s="251" t="str">
        <f>IF(ISERROR(VLOOKUP('9.Journalier'!B451,codeinami,3,FALSE))," ",VLOOKUP('9.Journalier'!B451,codeinami,3,FALSE))</f>
        <v> </v>
      </c>
      <c r="D451" s="27" t="str">
        <f>IF(ISERROR(VLOOKUP('9.Journalier'!B451,codeinami,4,FALSE))," ",VLOOKUP('9.Journalier'!B451,codeinami,4,FALSE))</f>
        <v> </v>
      </c>
      <c r="E451" s="241"/>
      <c r="F451" s="24"/>
      <c r="G451" s="243"/>
      <c r="H451" s="30"/>
      <c r="I451" s="22"/>
      <c r="J451" s="665"/>
      <c r="K451" s="666"/>
      <c r="L451" s="666"/>
      <c r="M451" s="667"/>
    </row>
    <row r="452" spans="1:13" ht="12.75">
      <c r="A452" s="45"/>
      <c r="B452" s="35"/>
      <c r="C452" s="251" t="str">
        <f>IF(ISERROR(VLOOKUP('9.Journalier'!B452,codeinami,3,FALSE))," ",VLOOKUP('9.Journalier'!B452,codeinami,3,FALSE))</f>
        <v> </v>
      </c>
      <c r="D452" s="27" t="str">
        <f>IF(ISERROR(VLOOKUP('9.Journalier'!B452,codeinami,4,FALSE))," ",VLOOKUP('9.Journalier'!B452,codeinami,4,FALSE))</f>
        <v> </v>
      </c>
      <c r="E452" s="241"/>
      <c r="F452" s="24"/>
      <c r="G452" s="243"/>
      <c r="H452" s="30"/>
      <c r="I452" s="22"/>
      <c r="J452" s="665"/>
      <c r="K452" s="666"/>
      <c r="L452" s="666"/>
      <c r="M452" s="667"/>
    </row>
    <row r="453" spans="1:13" ht="12.75">
      <c r="A453" s="45"/>
      <c r="B453" s="35"/>
      <c r="C453" s="251" t="str">
        <f>IF(ISERROR(VLOOKUP('9.Journalier'!B453,codeinami,3,FALSE))," ",VLOOKUP('9.Journalier'!B453,codeinami,3,FALSE))</f>
        <v> </v>
      </c>
      <c r="D453" s="27" t="str">
        <f>IF(ISERROR(VLOOKUP('9.Journalier'!B453,codeinami,4,FALSE))," ",VLOOKUP('9.Journalier'!B453,codeinami,4,FALSE))</f>
        <v> </v>
      </c>
      <c r="E453" s="241"/>
      <c r="F453" s="24"/>
      <c r="G453" s="243"/>
      <c r="H453" s="30"/>
      <c r="I453" s="22"/>
      <c r="J453" s="665"/>
      <c r="K453" s="666"/>
      <c r="L453" s="666"/>
      <c r="M453" s="667"/>
    </row>
    <row r="454" spans="1:13" ht="12.75">
      <c r="A454" s="45"/>
      <c r="B454" s="35"/>
      <c r="C454" s="251" t="str">
        <f>IF(ISERROR(VLOOKUP('9.Journalier'!B454,codeinami,3,FALSE))," ",VLOOKUP('9.Journalier'!B454,codeinami,3,FALSE))</f>
        <v> </v>
      </c>
      <c r="D454" s="27" t="str">
        <f>IF(ISERROR(VLOOKUP('9.Journalier'!B454,codeinami,4,FALSE))," ",VLOOKUP('9.Journalier'!B454,codeinami,4,FALSE))</f>
        <v> </v>
      </c>
      <c r="E454" s="241"/>
      <c r="F454" s="24"/>
      <c r="G454" s="243"/>
      <c r="H454" s="30"/>
      <c r="I454" s="22"/>
      <c r="J454" s="665"/>
      <c r="K454" s="666"/>
      <c r="L454" s="666"/>
      <c r="M454" s="667"/>
    </row>
    <row r="455" spans="1:13" ht="12.75">
      <c r="A455" s="45"/>
      <c r="B455" s="35"/>
      <c r="C455" s="251" t="str">
        <f>IF(ISERROR(VLOOKUP('9.Journalier'!B455,codeinami,3,FALSE))," ",VLOOKUP('9.Journalier'!B455,codeinami,3,FALSE))</f>
        <v> </v>
      </c>
      <c r="D455" s="27" t="str">
        <f>IF(ISERROR(VLOOKUP('9.Journalier'!B455,codeinami,4,FALSE))," ",VLOOKUP('9.Journalier'!B455,codeinami,4,FALSE))</f>
        <v> </v>
      </c>
      <c r="E455" s="241"/>
      <c r="F455" s="24"/>
      <c r="G455" s="243"/>
      <c r="H455" s="30"/>
      <c r="I455" s="22"/>
      <c r="J455" s="665"/>
      <c r="K455" s="666"/>
      <c r="L455" s="666"/>
      <c r="M455" s="667"/>
    </row>
    <row r="456" spans="1:13" ht="12.75">
      <c r="A456" s="45"/>
      <c r="B456" s="35"/>
      <c r="C456" s="251" t="str">
        <f>IF(ISERROR(VLOOKUP('9.Journalier'!B456,codeinami,3,FALSE))," ",VLOOKUP('9.Journalier'!B456,codeinami,3,FALSE))</f>
        <v> </v>
      </c>
      <c r="D456" s="27" t="str">
        <f>IF(ISERROR(VLOOKUP('9.Journalier'!B456,codeinami,4,FALSE))," ",VLOOKUP('9.Journalier'!B456,codeinami,4,FALSE))</f>
        <v> </v>
      </c>
      <c r="E456" s="241"/>
      <c r="F456" s="24"/>
      <c r="G456" s="243"/>
      <c r="H456" s="30"/>
      <c r="I456" s="22"/>
      <c r="J456" s="665"/>
      <c r="K456" s="666"/>
      <c r="L456" s="666"/>
      <c r="M456" s="667"/>
    </row>
    <row r="457" spans="1:13" ht="12.75">
      <c r="A457" s="45"/>
      <c r="B457" s="35"/>
      <c r="C457" s="251" t="str">
        <f>IF(ISERROR(VLOOKUP('9.Journalier'!B457,codeinami,3,FALSE))," ",VLOOKUP('9.Journalier'!B457,codeinami,3,FALSE))</f>
        <v> </v>
      </c>
      <c r="D457" s="27" t="str">
        <f>IF(ISERROR(VLOOKUP('9.Journalier'!B457,codeinami,4,FALSE))," ",VLOOKUP('9.Journalier'!B457,codeinami,4,FALSE))</f>
        <v> </v>
      </c>
      <c r="E457" s="241"/>
      <c r="F457" s="24"/>
      <c r="G457" s="243"/>
      <c r="H457" s="30"/>
      <c r="I457" s="22"/>
      <c r="J457" s="665"/>
      <c r="K457" s="666"/>
      <c r="L457" s="666"/>
      <c r="M457" s="667"/>
    </row>
    <row r="458" spans="1:13" ht="12.75">
      <c r="A458" s="45"/>
      <c r="B458" s="35"/>
      <c r="C458" s="251" t="str">
        <f>IF(ISERROR(VLOOKUP('9.Journalier'!B458,codeinami,3,FALSE))," ",VLOOKUP('9.Journalier'!B458,codeinami,3,FALSE))</f>
        <v> </v>
      </c>
      <c r="D458" s="27" t="str">
        <f>IF(ISERROR(VLOOKUP('9.Journalier'!B458,codeinami,4,FALSE))," ",VLOOKUP('9.Journalier'!B458,codeinami,4,FALSE))</f>
        <v> </v>
      </c>
      <c r="E458" s="241"/>
      <c r="F458" s="24"/>
      <c r="G458" s="243"/>
      <c r="H458" s="30"/>
      <c r="I458" s="22"/>
      <c r="J458" s="665"/>
      <c r="K458" s="666"/>
      <c r="L458" s="666"/>
      <c r="M458" s="667"/>
    </row>
    <row r="459" spans="1:13" ht="12.75">
      <c r="A459" s="45"/>
      <c r="B459" s="35"/>
      <c r="C459" s="251" t="str">
        <f>IF(ISERROR(VLOOKUP('9.Journalier'!B459,codeinami,3,FALSE))," ",VLOOKUP('9.Journalier'!B459,codeinami,3,FALSE))</f>
        <v> </v>
      </c>
      <c r="D459" s="27" t="str">
        <f>IF(ISERROR(VLOOKUP('9.Journalier'!B459,codeinami,4,FALSE))," ",VLOOKUP('9.Journalier'!B459,codeinami,4,FALSE))</f>
        <v> </v>
      </c>
      <c r="E459" s="241"/>
      <c r="F459" s="24"/>
      <c r="G459" s="243"/>
      <c r="H459" s="30"/>
      <c r="I459" s="22"/>
      <c r="J459" s="665"/>
      <c r="K459" s="666"/>
      <c r="L459" s="666"/>
      <c r="M459" s="667"/>
    </row>
    <row r="460" spans="1:13" ht="12.75">
      <c r="A460" s="45"/>
      <c r="B460" s="35"/>
      <c r="C460" s="251" t="str">
        <f>IF(ISERROR(VLOOKUP('9.Journalier'!B460,codeinami,3,FALSE))," ",VLOOKUP('9.Journalier'!B460,codeinami,3,FALSE))</f>
        <v> </v>
      </c>
      <c r="D460" s="27" t="str">
        <f>IF(ISERROR(VLOOKUP('9.Journalier'!B460,codeinami,4,FALSE))," ",VLOOKUP('9.Journalier'!B460,codeinami,4,FALSE))</f>
        <v> </v>
      </c>
      <c r="E460" s="241"/>
      <c r="F460" s="24"/>
      <c r="G460" s="243"/>
      <c r="H460" s="30"/>
      <c r="I460" s="22"/>
      <c r="J460" s="665"/>
      <c r="K460" s="666"/>
      <c r="L460" s="666"/>
      <c r="M460" s="667"/>
    </row>
    <row r="461" spans="1:13" ht="12.75">
      <c r="A461" s="45"/>
      <c r="B461" s="35"/>
      <c r="C461" s="251" t="str">
        <f>IF(ISERROR(VLOOKUP('9.Journalier'!B461,codeinami,3,FALSE))," ",VLOOKUP('9.Journalier'!B461,codeinami,3,FALSE))</f>
        <v> </v>
      </c>
      <c r="D461" s="27" t="str">
        <f>IF(ISERROR(VLOOKUP('9.Journalier'!B461,codeinami,4,FALSE))," ",VLOOKUP('9.Journalier'!B461,codeinami,4,FALSE))</f>
        <v> </v>
      </c>
      <c r="E461" s="241"/>
      <c r="F461" s="24"/>
      <c r="G461" s="243"/>
      <c r="H461" s="30"/>
      <c r="I461" s="22"/>
      <c r="J461" s="665"/>
      <c r="K461" s="666"/>
      <c r="L461" s="666"/>
      <c r="M461" s="667"/>
    </row>
    <row r="462" spans="1:13" ht="12.75">
      <c r="A462" s="45"/>
      <c r="B462" s="35"/>
      <c r="C462" s="251" t="str">
        <f>IF(ISERROR(VLOOKUP('9.Journalier'!B462,codeinami,3,FALSE))," ",VLOOKUP('9.Journalier'!B462,codeinami,3,FALSE))</f>
        <v> </v>
      </c>
      <c r="D462" s="27" t="str">
        <f>IF(ISERROR(VLOOKUP('9.Journalier'!B462,codeinami,4,FALSE))," ",VLOOKUP('9.Journalier'!B462,codeinami,4,FALSE))</f>
        <v> </v>
      </c>
      <c r="E462" s="241"/>
      <c r="F462" s="24"/>
      <c r="G462" s="243"/>
      <c r="H462" s="30"/>
      <c r="I462" s="22"/>
      <c r="J462" s="665"/>
      <c r="K462" s="666"/>
      <c r="L462" s="666"/>
      <c r="M462" s="667"/>
    </row>
    <row r="463" spans="1:13" ht="12.75">
      <c r="A463" s="45"/>
      <c r="B463" s="35"/>
      <c r="C463" s="251" t="str">
        <f>IF(ISERROR(VLOOKUP('9.Journalier'!B463,codeinami,3,FALSE))," ",VLOOKUP('9.Journalier'!B463,codeinami,3,FALSE))</f>
        <v> </v>
      </c>
      <c r="D463" s="27" t="str">
        <f>IF(ISERROR(VLOOKUP('9.Journalier'!B463,codeinami,4,FALSE))," ",VLOOKUP('9.Journalier'!B463,codeinami,4,FALSE))</f>
        <v> </v>
      </c>
      <c r="E463" s="241"/>
      <c r="F463" s="24"/>
      <c r="G463" s="243"/>
      <c r="H463" s="30"/>
      <c r="I463" s="22"/>
      <c r="J463" s="665"/>
      <c r="K463" s="666"/>
      <c r="L463" s="666"/>
      <c r="M463" s="667"/>
    </row>
    <row r="464" spans="1:13" ht="12.75">
      <c r="A464" s="45"/>
      <c r="B464" s="35"/>
      <c r="C464" s="251" t="str">
        <f>IF(ISERROR(VLOOKUP('9.Journalier'!B464,codeinami,3,FALSE))," ",VLOOKUP('9.Journalier'!B464,codeinami,3,FALSE))</f>
        <v> </v>
      </c>
      <c r="D464" s="27" t="str">
        <f>IF(ISERROR(VLOOKUP('9.Journalier'!B464,codeinami,4,FALSE))," ",VLOOKUP('9.Journalier'!B464,codeinami,4,FALSE))</f>
        <v> </v>
      </c>
      <c r="E464" s="241"/>
      <c r="F464" s="24"/>
      <c r="G464" s="243"/>
      <c r="H464" s="30"/>
      <c r="I464" s="22"/>
      <c r="J464" s="665"/>
      <c r="K464" s="666"/>
      <c r="L464" s="666"/>
      <c r="M464" s="667"/>
    </row>
    <row r="465" spans="1:13" ht="12.75">
      <c r="A465" s="45"/>
      <c r="B465" s="35"/>
      <c r="C465" s="251" t="str">
        <f>IF(ISERROR(VLOOKUP('9.Journalier'!B465,codeinami,3,FALSE))," ",VLOOKUP('9.Journalier'!B465,codeinami,3,FALSE))</f>
        <v> </v>
      </c>
      <c r="D465" s="27" t="str">
        <f>IF(ISERROR(VLOOKUP('9.Journalier'!B465,codeinami,4,FALSE))," ",VLOOKUP('9.Journalier'!B465,codeinami,4,FALSE))</f>
        <v> </v>
      </c>
      <c r="E465" s="241"/>
      <c r="F465" s="24"/>
      <c r="G465" s="243"/>
      <c r="H465" s="30"/>
      <c r="I465" s="22"/>
      <c r="J465" s="665"/>
      <c r="K465" s="666"/>
      <c r="L465" s="666"/>
      <c r="M465" s="667"/>
    </row>
    <row r="466" spans="1:13" ht="12.75">
      <c r="A466" s="45"/>
      <c r="B466" s="35"/>
      <c r="C466" s="251" t="str">
        <f>IF(ISERROR(VLOOKUP('9.Journalier'!B466,codeinami,3,FALSE))," ",VLOOKUP('9.Journalier'!B466,codeinami,3,FALSE))</f>
        <v> </v>
      </c>
      <c r="D466" s="27" t="str">
        <f>IF(ISERROR(VLOOKUP('9.Journalier'!B466,codeinami,4,FALSE))," ",VLOOKUP('9.Journalier'!B466,codeinami,4,FALSE))</f>
        <v> </v>
      </c>
      <c r="E466" s="241"/>
      <c r="F466" s="24"/>
      <c r="G466" s="243"/>
      <c r="H466" s="30"/>
      <c r="I466" s="22"/>
      <c r="J466" s="665"/>
      <c r="K466" s="666"/>
      <c r="L466" s="666"/>
      <c r="M466" s="667"/>
    </row>
    <row r="467" spans="1:13" ht="12.75">
      <c r="A467" s="45"/>
      <c r="B467" s="35"/>
      <c r="C467" s="251" t="str">
        <f>IF(ISERROR(VLOOKUP('9.Journalier'!B467,codeinami,3,FALSE))," ",VLOOKUP('9.Journalier'!B467,codeinami,3,FALSE))</f>
        <v> </v>
      </c>
      <c r="D467" s="27" t="str">
        <f>IF(ISERROR(VLOOKUP('9.Journalier'!B467,codeinami,4,FALSE))," ",VLOOKUP('9.Journalier'!B467,codeinami,4,FALSE))</f>
        <v> </v>
      </c>
      <c r="E467" s="241"/>
      <c r="F467" s="24"/>
      <c r="G467" s="243"/>
      <c r="H467" s="30"/>
      <c r="I467" s="22"/>
      <c r="J467" s="665"/>
      <c r="K467" s="666"/>
      <c r="L467" s="666"/>
      <c r="M467" s="667"/>
    </row>
    <row r="468" spans="1:13" ht="12.75">
      <c r="A468" s="45"/>
      <c r="B468" s="35"/>
      <c r="C468" s="251" t="str">
        <f>IF(ISERROR(VLOOKUP('9.Journalier'!B468,codeinami,3,FALSE))," ",VLOOKUP('9.Journalier'!B468,codeinami,3,FALSE))</f>
        <v> </v>
      </c>
      <c r="D468" s="27" t="str">
        <f>IF(ISERROR(VLOOKUP('9.Journalier'!B468,codeinami,4,FALSE))," ",VLOOKUP('9.Journalier'!B468,codeinami,4,FALSE))</f>
        <v> </v>
      </c>
      <c r="E468" s="241"/>
      <c r="F468" s="24"/>
      <c r="G468" s="243"/>
      <c r="H468" s="30"/>
      <c r="I468" s="22"/>
      <c r="J468" s="665"/>
      <c r="K468" s="666"/>
      <c r="L468" s="666"/>
      <c r="M468" s="667"/>
    </row>
    <row r="469" spans="1:13" ht="12.75">
      <c r="A469" s="45"/>
      <c r="B469" s="35"/>
      <c r="C469" s="251" t="str">
        <f>IF(ISERROR(VLOOKUP('9.Journalier'!B469,codeinami,3,FALSE))," ",VLOOKUP('9.Journalier'!B469,codeinami,3,FALSE))</f>
        <v> </v>
      </c>
      <c r="D469" s="27" t="str">
        <f>IF(ISERROR(VLOOKUP('9.Journalier'!B469,codeinami,4,FALSE))," ",VLOOKUP('9.Journalier'!B469,codeinami,4,FALSE))</f>
        <v> </v>
      </c>
      <c r="E469" s="241"/>
      <c r="F469" s="24"/>
      <c r="G469" s="243"/>
      <c r="H469" s="30"/>
      <c r="I469" s="22"/>
      <c r="J469" s="665"/>
      <c r="K469" s="666"/>
      <c r="L469" s="666"/>
      <c r="M469" s="667"/>
    </row>
    <row r="470" spans="1:13" ht="12.75">
      <c r="A470" s="45"/>
      <c r="B470" s="35"/>
      <c r="C470" s="251" t="str">
        <f>IF(ISERROR(VLOOKUP('9.Journalier'!B470,codeinami,3,FALSE))," ",VLOOKUP('9.Journalier'!B470,codeinami,3,FALSE))</f>
        <v> </v>
      </c>
      <c r="D470" s="27" t="str">
        <f>IF(ISERROR(VLOOKUP('9.Journalier'!B470,codeinami,4,FALSE))," ",VLOOKUP('9.Journalier'!B470,codeinami,4,FALSE))</f>
        <v> </v>
      </c>
      <c r="E470" s="241"/>
      <c r="F470" s="24"/>
      <c r="G470" s="243"/>
      <c r="H470" s="30"/>
      <c r="I470" s="22"/>
      <c r="J470" s="665"/>
      <c r="K470" s="666"/>
      <c r="L470" s="666"/>
      <c r="M470" s="667"/>
    </row>
    <row r="471" spans="1:13" ht="12.75">
      <c r="A471" s="45"/>
      <c r="B471" s="35"/>
      <c r="C471" s="251" t="str">
        <f>IF(ISERROR(VLOOKUP('9.Journalier'!B471,codeinami,3,FALSE))," ",VLOOKUP('9.Journalier'!B471,codeinami,3,FALSE))</f>
        <v> </v>
      </c>
      <c r="D471" s="27" t="str">
        <f>IF(ISERROR(VLOOKUP('9.Journalier'!B471,codeinami,4,FALSE))," ",VLOOKUP('9.Journalier'!B471,codeinami,4,FALSE))</f>
        <v> </v>
      </c>
      <c r="E471" s="241"/>
      <c r="F471" s="24"/>
      <c r="G471" s="243"/>
      <c r="H471" s="30"/>
      <c r="I471" s="22"/>
      <c r="J471" s="665"/>
      <c r="K471" s="666"/>
      <c r="L471" s="666"/>
      <c r="M471" s="667"/>
    </row>
    <row r="472" spans="1:13" ht="12.75">
      <c r="A472" s="45"/>
      <c r="B472" s="35"/>
      <c r="C472" s="251" t="str">
        <f>IF(ISERROR(VLOOKUP('9.Journalier'!B472,codeinami,3,FALSE))," ",VLOOKUP('9.Journalier'!B472,codeinami,3,FALSE))</f>
        <v> </v>
      </c>
      <c r="D472" s="27" t="str">
        <f>IF(ISERROR(VLOOKUP('9.Journalier'!B472,codeinami,4,FALSE))," ",VLOOKUP('9.Journalier'!B472,codeinami,4,FALSE))</f>
        <v> </v>
      </c>
      <c r="E472" s="241"/>
      <c r="F472" s="24"/>
      <c r="G472" s="243"/>
      <c r="H472" s="30"/>
      <c r="I472" s="22"/>
      <c r="J472" s="665"/>
      <c r="K472" s="666"/>
      <c r="L472" s="666"/>
      <c r="M472" s="667"/>
    </row>
    <row r="473" spans="1:13" ht="12.75">
      <c r="A473" s="45"/>
      <c r="B473" s="35"/>
      <c r="C473" s="251" t="str">
        <f>IF(ISERROR(VLOOKUP('9.Journalier'!B473,codeinami,3,FALSE))," ",VLOOKUP('9.Journalier'!B473,codeinami,3,FALSE))</f>
        <v> </v>
      </c>
      <c r="D473" s="27" t="str">
        <f>IF(ISERROR(VLOOKUP('9.Journalier'!B473,codeinami,4,FALSE))," ",VLOOKUP('9.Journalier'!B473,codeinami,4,FALSE))</f>
        <v> </v>
      </c>
      <c r="E473" s="241"/>
      <c r="F473" s="24"/>
      <c r="G473" s="243"/>
      <c r="H473" s="30"/>
      <c r="I473" s="22"/>
      <c r="J473" s="665"/>
      <c r="K473" s="666"/>
      <c r="L473" s="666"/>
      <c r="M473" s="667"/>
    </row>
    <row r="474" spans="1:13" ht="12.75">
      <c r="A474" s="45"/>
      <c r="B474" s="35"/>
      <c r="C474" s="251" t="str">
        <f>IF(ISERROR(VLOOKUP('9.Journalier'!B474,codeinami,3,FALSE))," ",VLOOKUP('9.Journalier'!B474,codeinami,3,FALSE))</f>
        <v> </v>
      </c>
      <c r="D474" s="27" t="str">
        <f>IF(ISERROR(VLOOKUP('9.Journalier'!B474,codeinami,4,FALSE))," ",VLOOKUP('9.Journalier'!B474,codeinami,4,FALSE))</f>
        <v> </v>
      </c>
      <c r="E474" s="241"/>
      <c r="F474" s="24"/>
      <c r="G474" s="243"/>
      <c r="H474" s="30"/>
      <c r="I474" s="22"/>
      <c r="J474" s="665"/>
      <c r="K474" s="666"/>
      <c r="L474" s="666"/>
      <c r="M474" s="667"/>
    </row>
    <row r="475" spans="1:13" ht="12.75">
      <c r="A475" s="45"/>
      <c r="B475" s="35"/>
      <c r="C475" s="251" t="str">
        <f>IF(ISERROR(VLOOKUP('9.Journalier'!B475,codeinami,3,FALSE))," ",VLOOKUP('9.Journalier'!B475,codeinami,3,FALSE))</f>
        <v> </v>
      </c>
      <c r="D475" s="27" t="str">
        <f>IF(ISERROR(VLOOKUP('9.Journalier'!B475,codeinami,4,FALSE))," ",VLOOKUP('9.Journalier'!B475,codeinami,4,FALSE))</f>
        <v> </v>
      </c>
      <c r="E475" s="241"/>
      <c r="F475" s="24"/>
      <c r="G475" s="243"/>
      <c r="H475" s="30"/>
      <c r="I475" s="22"/>
      <c r="J475" s="665"/>
      <c r="K475" s="666"/>
      <c r="L475" s="666"/>
      <c r="M475" s="667"/>
    </row>
    <row r="476" spans="1:13" ht="12.75">
      <c r="A476" s="45"/>
      <c r="B476" s="35"/>
      <c r="C476" s="251" t="str">
        <f>IF(ISERROR(VLOOKUP('9.Journalier'!B476,codeinami,3,FALSE))," ",VLOOKUP('9.Journalier'!B476,codeinami,3,FALSE))</f>
        <v> </v>
      </c>
      <c r="D476" s="27" t="str">
        <f>IF(ISERROR(VLOOKUP('9.Journalier'!B476,codeinami,4,FALSE))," ",VLOOKUP('9.Journalier'!B476,codeinami,4,FALSE))</f>
        <v> </v>
      </c>
      <c r="E476" s="241"/>
      <c r="F476" s="24"/>
      <c r="G476" s="243"/>
      <c r="H476" s="30"/>
      <c r="I476" s="22"/>
      <c r="J476" s="665"/>
      <c r="K476" s="666"/>
      <c r="L476" s="666"/>
      <c r="M476" s="667"/>
    </row>
    <row r="477" spans="1:13" ht="12.75">
      <c r="A477" s="45"/>
      <c r="B477" s="35"/>
      <c r="C477" s="251" t="str">
        <f>IF(ISERROR(VLOOKUP('9.Journalier'!B477,codeinami,3,FALSE))," ",VLOOKUP('9.Journalier'!B477,codeinami,3,FALSE))</f>
        <v> </v>
      </c>
      <c r="D477" s="27" t="str">
        <f>IF(ISERROR(VLOOKUP('9.Journalier'!B477,codeinami,4,FALSE))," ",VLOOKUP('9.Journalier'!B477,codeinami,4,FALSE))</f>
        <v> </v>
      </c>
      <c r="E477" s="241"/>
      <c r="F477" s="24"/>
      <c r="G477" s="243"/>
      <c r="H477" s="30"/>
      <c r="I477" s="22"/>
      <c r="J477" s="665"/>
      <c r="K477" s="666"/>
      <c r="L477" s="666"/>
      <c r="M477" s="667"/>
    </row>
    <row r="478" spans="1:13" ht="12.75">
      <c r="A478" s="45"/>
      <c r="B478" s="35"/>
      <c r="C478" s="251" t="str">
        <f>IF(ISERROR(VLOOKUP('9.Journalier'!B478,codeinami,3,FALSE))," ",VLOOKUP('9.Journalier'!B478,codeinami,3,FALSE))</f>
        <v> </v>
      </c>
      <c r="D478" s="27" t="str">
        <f>IF(ISERROR(VLOOKUP('9.Journalier'!B478,codeinami,4,FALSE))," ",VLOOKUP('9.Journalier'!B478,codeinami,4,FALSE))</f>
        <v> </v>
      </c>
      <c r="E478" s="241"/>
      <c r="F478" s="24"/>
      <c r="G478" s="243"/>
      <c r="H478" s="30"/>
      <c r="I478" s="22"/>
      <c r="J478" s="665"/>
      <c r="K478" s="666"/>
      <c r="L478" s="666"/>
      <c r="M478" s="667"/>
    </row>
    <row r="479" spans="1:13" ht="12.75">
      <c r="A479" s="45"/>
      <c r="B479" s="35"/>
      <c r="C479" s="251" t="str">
        <f>IF(ISERROR(VLOOKUP('9.Journalier'!B479,codeinami,3,FALSE))," ",VLOOKUP('9.Journalier'!B479,codeinami,3,FALSE))</f>
        <v> </v>
      </c>
      <c r="D479" s="27" t="str">
        <f>IF(ISERROR(VLOOKUP('9.Journalier'!B479,codeinami,4,FALSE))," ",VLOOKUP('9.Journalier'!B479,codeinami,4,FALSE))</f>
        <v> </v>
      </c>
      <c r="E479" s="241"/>
      <c r="F479" s="24"/>
      <c r="G479" s="243"/>
      <c r="H479" s="30"/>
      <c r="I479" s="22"/>
      <c r="J479" s="665"/>
      <c r="K479" s="666"/>
      <c r="L479" s="666"/>
      <c r="M479" s="667"/>
    </row>
    <row r="480" spans="1:13" ht="12.75">
      <c r="A480" s="45"/>
      <c r="B480" s="35"/>
      <c r="C480" s="251" t="str">
        <f>IF(ISERROR(VLOOKUP('9.Journalier'!B480,codeinami,3,FALSE))," ",VLOOKUP('9.Journalier'!B480,codeinami,3,FALSE))</f>
        <v> </v>
      </c>
      <c r="D480" s="27" t="str">
        <f>IF(ISERROR(VLOOKUP('9.Journalier'!B480,codeinami,4,FALSE))," ",VLOOKUP('9.Journalier'!B480,codeinami,4,FALSE))</f>
        <v> </v>
      </c>
      <c r="E480" s="241"/>
      <c r="F480" s="24"/>
      <c r="G480" s="243"/>
      <c r="H480" s="30"/>
      <c r="I480" s="22"/>
      <c r="J480" s="665"/>
      <c r="K480" s="666"/>
      <c r="L480" s="666"/>
      <c r="M480" s="667"/>
    </row>
    <row r="481" spans="1:13" ht="12.75">
      <c r="A481" s="45"/>
      <c r="B481" s="35"/>
      <c r="C481" s="251" t="str">
        <f>IF(ISERROR(VLOOKUP('9.Journalier'!B481,codeinami,3,FALSE))," ",VLOOKUP('9.Journalier'!B481,codeinami,3,FALSE))</f>
        <v> </v>
      </c>
      <c r="D481" s="27" t="str">
        <f>IF(ISERROR(VLOOKUP('9.Journalier'!B481,codeinami,4,FALSE))," ",VLOOKUP('9.Journalier'!B481,codeinami,4,FALSE))</f>
        <v> </v>
      </c>
      <c r="E481" s="241"/>
      <c r="F481" s="24"/>
      <c r="G481" s="243"/>
      <c r="H481" s="30"/>
      <c r="I481" s="22"/>
      <c r="J481" s="665"/>
      <c r="K481" s="666"/>
      <c r="L481" s="666"/>
      <c r="M481" s="667"/>
    </row>
    <row r="482" spans="1:13" ht="12.75">
      <c r="A482" s="45"/>
      <c r="B482" s="35"/>
      <c r="C482" s="251" t="str">
        <f>IF(ISERROR(VLOOKUP('9.Journalier'!B482,codeinami,3,FALSE))," ",VLOOKUP('9.Journalier'!B482,codeinami,3,FALSE))</f>
        <v> </v>
      </c>
      <c r="D482" s="27" t="str">
        <f>IF(ISERROR(VLOOKUP('9.Journalier'!B482,codeinami,4,FALSE))," ",VLOOKUP('9.Journalier'!B482,codeinami,4,FALSE))</f>
        <v> </v>
      </c>
      <c r="E482" s="241"/>
      <c r="F482" s="24"/>
      <c r="G482" s="243"/>
      <c r="H482" s="30"/>
      <c r="I482" s="22"/>
      <c r="J482" s="665"/>
      <c r="K482" s="666"/>
      <c r="L482" s="666"/>
      <c r="M482" s="667"/>
    </row>
    <row r="483" spans="1:13" ht="12.75">
      <c r="A483" s="45"/>
      <c r="B483" s="35"/>
      <c r="C483" s="251" t="str">
        <f>IF(ISERROR(VLOOKUP('9.Journalier'!B483,codeinami,3,FALSE))," ",VLOOKUP('9.Journalier'!B483,codeinami,3,FALSE))</f>
        <v> </v>
      </c>
      <c r="D483" s="27" t="str">
        <f>IF(ISERROR(VLOOKUP('9.Journalier'!B483,codeinami,4,FALSE))," ",VLOOKUP('9.Journalier'!B483,codeinami,4,FALSE))</f>
        <v> </v>
      </c>
      <c r="E483" s="241"/>
      <c r="F483" s="24"/>
      <c r="G483" s="243"/>
      <c r="H483" s="30"/>
      <c r="I483" s="22"/>
      <c r="J483" s="665"/>
      <c r="K483" s="666"/>
      <c r="L483" s="666"/>
      <c r="M483" s="667"/>
    </row>
    <row r="484" spans="1:13" ht="12.75">
      <c r="A484" s="45"/>
      <c r="B484" s="35"/>
      <c r="C484" s="251" t="str">
        <f>IF(ISERROR(VLOOKUP('9.Journalier'!B484,codeinami,3,FALSE))," ",VLOOKUP('9.Journalier'!B484,codeinami,3,FALSE))</f>
        <v> </v>
      </c>
      <c r="D484" s="27" t="str">
        <f>IF(ISERROR(VLOOKUP('9.Journalier'!B484,codeinami,4,FALSE))," ",VLOOKUP('9.Journalier'!B484,codeinami,4,FALSE))</f>
        <v> </v>
      </c>
      <c r="E484" s="241"/>
      <c r="F484" s="24"/>
      <c r="G484" s="243"/>
      <c r="H484" s="30"/>
      <c r="I484" s="22"/>
      <c r="J484" s="665"/>
      <c r="K484" s="666"/>
      <c r="L484" s="666"/>
      <c r="M484" s="667"/>
    </row>
    <row r="485" spans="1:13" ht="12.75">
      <c r="A485" s="45"/>
      <c r="B485" s="35"/>
      <c r="C485" s="251" t="str">
        <f>IF(ISERROR(VLOOKUP('9.Journalier'!B485,codeinami,3,FALSE))," ",VLOOKUP('9.Journalier'!B485,codeinami,3,FALSE))</f>
        <v> </v>
      </c>
      <c r="D485" s="27" t="str">
        <f>IF(ISERROR(VLOOKUP('9.Journalier'!B485,codeinami,4,FALSE))," ",VLOOKUP('9.Journalier'!B485,codeinami,4,FALSE))</f>
        <v> </v>
      </c>
      <c r="E485" s="241"/>
      <c r="F485" s="24"/>
      <c r="G485" s="243"/>
      <c r="H485" s="30"/>
      <c r="I485" s="22"/>
      <c r="J485" s="665"/>
      <c r="K485" s="666"/>
      <c r="L485" s="666"/>
      <c r="M485" s="667"/>
    </row>
    <row r="486" spans="1:13" ht="12.75">
      <c r="A486" s="45"/>
      <c r="B486" s="35"/>
      <c r="C486" s="251" t="str">
        <f>IF(ISERROR(VLOOKUP('9.Journalier'!B486,codeinami,3,FALSE))," ",VLOOKUP('9.Journalier'!B486,codeinami,3,FALSE))</f>
        <v> </v>
      </c>
      <c r="D486" s="27" t="str">
        <f>IF(ISERROR(VLOOKUP('9.Journalier'!B486,codeinami,4,FALSE))," ",VLOOKUP('9.Journalier'!B486,codeinami,4,FALSE))</f>
        <v> </v>
      </c>
      <c r="E486" s="241"/>
      <c r="F486" s="24"/>
      <c r="G486" s="243"/>
      <c r="H486" s="30"/>
      <c r="I486" s="22"/>
      <c r="J486" s="665"/>
      <c r="K486" s="666"/>
      <c r="L486" s="666"/>
      <c r="M486" s="667"/>
    </row>
    <row r="487" spans="1:13" ht="12.75">
      <c r="A487" s="45"/>
      <c r="B487" s="35"/>
      <c r="C487" s="251" t="str">
        <f>IF(ISERROR(VLOOKUP('9.Journalier'!B487,codeinami,3,FALSE))," ",VLOOKUP('9.Journalier'!B487,codeinami,3,FALSE))</f>
        <v> </v>
      </c>
      <c r="D487" s="27" t="str">
        <f>IF(ISERROR(VLOOKUP('9.Journalier'!B487,codeinami,4,FALSE))," ",VLOOKUP('9.Journalier'!B487,codeinami,4,FALSE))</f>
        <v> </v>
      </c>
      <c r="E487" s="241"/>
      <c r="F487" s="24"/>
      <c r="G487" s="243"/>
      <c r="H487" s="30"/>
      <c r="I487" s="22"/>
      <c r="J487" s="665"/>
      <c r="K487" s="666"/>
      <c r="L487" s="666"/>
      <c r="M487" s="667"/>
    </row>
    <row r="488" spans="1:13" ht="12.75">
      <c r="A488" s="45"/>
      <c r="B488" s="35"/>
      <c r="C488" s="251" t="str">
        <f>IF(ISERROR(VLOOKUP('9.Journalier'!B488,codeinami,3,FALSE))," ",VLOOKUP('9.Journalier'!B488,codeinami,3,FALSE))</f>
        <v> </v>
      </c>
      <c r="D488" s="27" t="str">
        <f>IF(ISERROR(VLOOKUP('9.Journalier'!B488,codeinami,4,FALSE))," ",VLOOKUP('9.Journalier'!B488,codeinami,4,FALSE))</f>
        <v> </v>
      </c>
      <c r="E488" s="241"/>
      <c r="F488" s="24"/>
      <c r="G488" s="243"/>
      <c r="H488" s="30"/>
      <c r="I488" s="22"/>
      <c r="J488" s="665"/>
      <c r="K488" s="666"/>
      <c r="L488" s="666"/>
      <c r="M488" s="667"/>
    </row>
    <row r="489" spans="1:13" ht="12.75">
      <c r="A489" s="45"/>
      <c r="B489" s="35"/>
      <c r="C489" s="251" t="str">
        <f>IF(ISERROR(VLOOKUP('9.Journalier'!B489,codeinami,3,FALSE))," ",VLOOKUP('9.Journalier'!B489,codeinami,3,FALSE))</f>
        <v> </v>
      </c>
      <c r="D489" s="27" t="str">
        <f>IF(ISERROR(VLOOKUP('9.Journalier'!B489,codeinami,4,FALSE))," ",VLOOKUP('9.Journalier'!B489,codeinami,4,FALSE))</f>
        <v> </v>
      </c>
      <c r="E489" s="241"/>
      <c r="F489" s="24"/>
      <c r="G489" s="243"/>
      <c r="H489" s="30"/>
      <c r="I489" s="22"/>
      <c r="J489" s="665"/>
      <c r="K489" s="666"/>
      <c r="L489" s="666"/>
      <c r="M489" s="667"/>
    </row>
    <row r="490" spans="1:13" ht="12.75">
      <c r="A490" s="45"/>
      <c r="B490" s="35"/>
      <c r="C490" s="251" t="str">
        <f>IF(ISERROR(VLOOKUP('9.Journalier'!B490,codeinami,3,FALSE))," ",VLOOKUP('9.Journalier'!B490,codeinami,3,FALSE))</f>
        <v> </v>
      </c>
      <c r="D490" s="27" t="str">
        <f>IF(ISERROR(VLOOKUP('9.Journalier'!B490,codeinami,4,FALSE))," ",VLOOKUP('9.Journalier'!B490,codeinami,4,FALSE))</f>
        <v> </v>
      </c>
      <c r="E490" s="241"/>
      <c r="F490" s="24"/>
      <c r="G490" s="243"/>
      <c r="H490" s="30"/>
      <c r="I490" s="22"/>
      <c r="J490" s="665"/>
      <c r="K490" s="666"/>
      <c r="L490" s="666"/>
      <c r="M490" s="667"/>
    </row>
    <row r="491" spans="1:13" ht="12.75">
      <c r="A491" s="45"/>
      <c r="B491" s="35"/>
      <c r="C491" s="251" t="str">
        <f>IF(ISERROR(VLOOKUP('9.Journalier'!B491,codeinami,3,FALSE))," ",VLOOKUP('9.Journalier'!B491,codeinami,3,FALSE))</f>
        <v> </v>
      </c>
      <c r="D491" s="27" t="str">
        <f>IF(ISERROR(VLOOKUP('9.Journalier'!B491,codeinami,4,FALSE))," ",VLOOKUP('9.Journalier'!B491,codeinami,4,FALSE))</f>
        <v> </v>
      </c>
      <c r="E491" s="241"/>
      <c r="F491" s="24"/>
      <c r="G491" s="243"/>
      <c r="H491" s="30"/>
      <c r="I491" s="22"/>
      <c r="J491" s="665"/>
      <c r="K491" s="666"/>
      <c r="L491" s="666"/>
      <c r="M491" s="667"/>
    </row>
    <row r="492" spans="1:13" ht="12.75">
      <c r="A492" s="45"/>
      <c r="B492" s="35"/>
      <c r="C492" s="251" t="str">
        <f>IF(ISERROR(VLOOKUP('9.Journalier'!B492,codeinami,3,FALSE))," ",VLOOKUP('9.Journalier'!B492,codeinami,3,FALSE))</f>
        <v> </v>
      </c>
      <c r="D492" s="27" t="str">
        <f>IF(ISERROR(VLOOKUP('9.Journalier'!B492,codeinami,4,FALSE))," ",VLOOKUP('9.Journalier'!B492,codeinami,4,FALSE))</f>
        <v> </v>
      </c>
      <c r="E492" s="241"/>
      <c r="F492" s="24"/>
      <c r="G492" s="243"/>
      <c r="H492" s="30"/>
      <c r="I492" s="22"/>
      <c r="J492" s="665"/>
      <c r="K492" s="666"/>
      <c r="L492" s="666"/>
      <c r="M492" s="667"/>
    </row>
    <row r="493" spans="1:13" ht="12.75">
      <c r="A493" s="45"/>
      <c r="B493" s="35"/>
      <c r="C493" s="251" t="str">
        <f>IF(ISERROR(VLOOKUP('9.Journalier'!B493,codeinami,3,FALSE))," ",VLOOKUP('9.Journalier'!B493,codeinami,3,FALSE))</f>
        <v> </v>
      </c>
      <c r="D493" s="27" t="str">
        <f>IF(ISERROR(VLOOKUP('9.Journalier'!B493,codeinami,4,FALSE))," ",VLOOKUP('9.Journalier'!B493,codeinami,4,FALSE))</f>
        <v> </v>
      </c>
      <c r="E493" s="241"/>
      <c r="F493" s="24"/>
      <c r="G493" s="243"/>
      <c r="H493" s="30"/>
      <c r="I493" s="22"/>
      <c r="J493" s="665"/>
      <c r="K493" s="666"/>
      <c r="L493" s="666"/>
      <c r="M493" s="667"/>
    </row>
    <row r="494" spans="1:13" ht="12.75">
      <c r="A494" s="45"/>
      <c r="B494" s="35"/>
      <c r="C494" s="251" t="str">
        <f>IF(ISERROR(VLOOKUP('9.Journalier'!B494,codeinami,3,FALSE))," ",VLOOKUP('9.Journalier'!B494,codeinami,3,FALSE))</f>
        <v> </v>
      </c>
      <c r="D494" s="27" t="str">
        <f>IF(ISERROR(VLOOKUP('9.Journalier'!B494,codeinami,4,FALSE))," ",VLOOKUP('9.Journalier'!B494,codeinami,4,FALSE))</f>
        <v> </v>
      </c>
      <c r="E494" s="241"/>
      <c r="F494" s="24"/>
      <c r="G494" s="243"/>
      <c r="H494" s="30"/>
      <c r="I494" s="22"/>
      <c r="J494" s="665"/>
      <c r="K494" s="666"/>
      <c r="L494" s="666"/>
      <c r="M494" s="667"/>
    </row>
    <row r="495" spans="1:13" ht="12.75">
      <c r="A495" s="45"/>
      <c r="B495" s="35"/>
      <c r="C495" s="251" t="str">
        <f>IF(ISERROR(VLOOKUP('9.Journalier'!B495,codeinami,3,FALSE))," ",VLOOKUP('9.Journalier'!B495,codeinami,3,FALSE))</f>
        <v> </v>
      </c>
      <c r="D495" s="27" t="str">
        <f>IF(ISERROR(VLOOKUP('9.Journalier'!B495,codeinami,4,FALSE))," ",VLOOKUP('9.Journalier'!B495,codeinami,4,FALSE))</f>
        <v> </v>
      </c>
      <c r="E495" s="241"/>
      <c r="F495" s="24"/>
      <c r="G495" s="243"/>
      <c r="H495" s="30"/>
      <c r="I495" s="22"/>
      <c r="J495" s="665"/>
      <c r="K495" s="666"/>
      <c r="L495" s="666"/>
      <c r="M495" s="667"/>
    </row>
    <row r="496" spans="1:13" ht="12.75">
      <c r="A496" s="45"/>
      <c r="B496" s="35"/>
      <c r="C496" s="251" t="str">
        <f>IF(ISERROR(VLOOKUP('9.Journalier'!B496,codeinami,3,FALSE))," ",VLOOKUP('9.Journalier'!B496,codeinami,3,FALSE))</f>
        <v> </v>
      </c>
      <c r="D496" s="27" t="str">
        <f>IF(ISERROR(VLOOKUP('9.Journalier'!B496,codeinami,4,FALSE))," ",VLOOKUP('9.Journalier'!B496,codeinami,4,FALSE))</f>
        <v> </v>
      </c>
      <c r="E496" s="241"/>
      <c r="F496" s="24"/>
      <c r="G496" s="243"/>
      <c r="H496" s="30"/>
      <c r="I496" s="22"/>
      <c r="J496" s="665"/>
      <c r="K496" s="666"/>
      <c r="L496" s="666"/>
      <c r="M496" s="667"/>
    </row>
    <row r="497" spans="1:13" ht="12.75">
      <c r="A497" s="45"/>
      <c r="B497" s="35"/>
      <c r="C497" s="251" t="str">
        <f>IF(ISERROR(VLOOKUP('9.Journalier'!B497,codeinami,3,FALSE))," ",VLOOKUP('9.Journalier'!B497,codeinami,3,FALSE))</f>
        <v> </v>
      </c>
      <c r="D497" s="27" t="str">
        <f>IF(ISERROR(VLOOKUP('9.Journalier'!B497,codeinami,4,FALSE))," ",VLOOKUP('9.Journalier'!B497,codeinami,4,FALSE))</f>
        <v> </v>
      </c>
      <c r="E497" s="241"/>
      <c r="F497" s="24"/>
      <c r="G497" s="243"/>
      <c r="H497" s="30"/>
      <c r="I497" s="22"/>
      <c r="J497" s="665"/>
      <c r="K497" s="666"/>
      <c r="L497" s="666"/>
      <c r="M497" s="667"/>
    </row>
    <row r="498" spans="1:13" ht="12.75">
      <c r="A498" s="45"/>
      <c r="B498" s="35"/>
      <c r="C498" s="251" t="str">
        <f>IF(ISERROR(VLOOKUP('9.Journalier'!B498,codeinami,3,FALSE))," ",VLOOKUP('9.Journalier'!B498,codeinami,3,FALSE))</f>
        <v> </v>
      </c>
      <c r="D498" s="27" t="str">
        <f>IF(ISERROR(VLOOKUP('9.Journalier'!B498,codeinami,4,FALSE))," ",VLOOKUP('9.Journalier'!B498,codeinami,4,FALSE))</f>
        <v> </v>
      </c>
      <c r="E498" s="241"/>
      <c r="F498" s="24"/>
      <c r="G498" s="243"/>
      <c r="H498" s="30"/>
      <c r="I498" s="22"/>
      <c r="J498" s="665"/>
      <c r="K498" s="666"/>
      <c r="L498" s="666"/>
      <c r="M498" s="667"/>
    </row>
    <row r="499" spans="1:13" ht="12.75">
      <c r="A499" s="45"/>
      <c r="B499" s="35"/>
      <c r="C499" s="251" t="str">
        <f>IF(ISERROR(VLOOKUP('9.Journalier'!B499,codeinami,3,FALSE))," ",VLOOKUP('9.Journalier'!B499,codeinami,3,FALSE))</f>
        <v> </v>
      </c>
      <c r="D499" s="27" t="str">
        <f>IF(ISERROR(VLOOKUP('9.Journalier'!B499,codeinami,4,FALSE))," ",VLOOKUP('9.Journalier'!B499,codeinami,4,FALSE))</f>
        <v> </v>
      </c>
      <c r="E499" s="241"/>
      <c r="F499" s="24"/>
      <c r="G499" s="243"/>
      <c r="H499" s="30"/>
      <c r="I499" s="22"/>
      <c r="J499" s="665"/>
      <c r="K499" s="666"/>
      <c r="L499" s="666"/>
      <c r="M499" s="667"/>
    </row>
    <row r="500" spans="1:13" ht="12.75">
      <c r="A500" s="45"/>
      <c r="B500" s="35"/>
      <c r="C500" s="251" t="str">
        <f>IF(ISERROR(VLOOKUP('9.Journalier'!B500,codeinami,3,FALSE))," ",VLOOKUP('9.Journalier'!B500,codeinami,3,FALSE))</f>
        <v> </v>
      </c>
      <c r="D500" s="27" t="str">
        <f>IF(ISERROR(VLOOKUP('9.Journalier'!B500,codeinami,4,FALSE))," ",VLOOKUP('9.Journalier'!B500,codeinami,4,FALSE))</f>
        <v> </v>
      </c>
      <c r="E500" s="241"/>
      <c r="F500" s="24"/>
      <c r="G500" s="243"/>
      <c r="H500" s="30"/>
      <c r="I500" s="22"/>
      <c r="J500" s="665"/>
      <c r="K500" s="666"/>
      <c r="L500" s="666"/>
      <c r="M500" s="667"/>
    </row>
    <row r="501" spans="1:13" ht="12.75">
      <c r="A501" s="45"/>
      <c r="B501" s="35"/>
      <c r="C501" s="251" t="str">
        <f>IF(ISERROR(VLOOKUP('9.Journalier'!B501,codeinami,3,FALSE))," ",VLOOKUP('9.Journalier'!B501,codeinami,3,FALSE))</f>
        <v> </v>
      </c>
      <c r="D501" s="27" t="str">
        <f>IF(ISERROR(VLOOKUP('9.Journalier'!B501,codeinami,4,FALSE))," ",VLOOKUP('9.Journalier'!B501,codeinami,4,FALSE))</f>
        <v> </v>
      </c>
      <c r="E501" s="241"/>
      <c r="F501" s="24"/>
      <c r="G501" s="243"/>
      <c r="H501" s="30"/>
      <c r="I501" s="22"/>
      <c r="J501" s="665"/>
      <c r="K501" s="666"/>
      <c r="L501" s="666"/>
      <c r="M501" s="667"/>
    </row>
    <row r="502" spans="1:13" ht="12.75">
      <c r="A502" s="45"/>
      <c r="B502" s="35"/>
      <c r="C502" s="251" t="str">
        <f>IF(ISERROR(VLOOKUP('9.Journalier'!B502,codeinami,3,FALSE))," ",VLOOKUP('9.Journalier'!B502,codeinami,3,FALSE))</f>
        <v> </v>
      </c>
      <c r="D502" s="27" t="str">
        <f>IF(ISERROR(VLOOKUP('9.Journalier'!B502,codeinami,4,FALSE))," ",VLOOKUP('9.Journalier'!B502,codeinami,4,FALSE))</f>
        <v> </v>
      </c>
      <c r="E502" s="241"/>
      <c r="F502" s="24"/>
      <c r="G502" s="243"/>
      <c r="H502" s="30"/>
      <c r="I502" s="22"/>
      <c r="J502" s="665"/>
      <c r="K502" s="666"/>
      <c r="L502" s="666"/>
      <c r="M502" s="667"/>
    </row>
    <row r="503" spans="1:13" ht="12.75">
      <c r="A503" s="45"/>
      <c r="B503" s="35"/>
      <c r="C503" s="251" t="str">
        <f>IF(ISERROR(VLOOKUP('9.Journalier'!B503,codeinami,3,FALSE))," ",VLOOKUP('9.Journalier'!B503,codeinami,3,FALSE))</f>
        <v> </v>
      </c>
      <c r="D503" s="27" t="str">
        <f>IF(ISERROR(VLOOKUP('9.Journalier'!B503,codeinami,4,FALSE))," ",VLOOKUP('9.Journalier'!B503,codeinami,4,FALSE))</f>
        <v> </v>
      </c>
      <c r="E503" s="241"/>
      <c r="F503" s="24"/>
      <c r="G503" s="243"/>
      <c r="H503" s="30"/>
      <c r="I503" s="22"/>
      <c r="J503" s="665"/>
      <c r="K503" s="666"/>
      <c r="L503" s="666"/>
      <c r="M503" s="667"/>
    </row>
    <row r="504" spans="1:13" ht="12.75">
      <c r="A504" s="45"/>
      <c r="B504" s="35"/>
      <c r="C504" s="251" t="str">
        <f>IF(ISERROR(VLOOKUP('9.Journalier'!B504,codeinami,3,FALSE))," ",VLOOKUP('9.Journalier'!B504,codeinami,3,FALSE))</f>
        <v> </v>
      </c>
      <c r="D504" s="27" t="str">
        <f>IF(ISERROR(VLOOKUP('9.Journalier'!B504,codeinami,4,FALSE))," ",VLOOKUP('9.Journalier'!B504,codeinami,4,FALSE))</f>
        <v> </v>
      </c>
      <c r="E504" s="241"/>
      <c r="F504" s="24"/>
      <c r="G504" s="243"/>
      <c r="H504" s="30"/>
      <c r="I504" s="22"/>
      <c r="J504" s="665"/>
      <c r="K504" s="666"/>
      <c r="L504" s="666"/>
      <c r="M504" s="667"/>
    </row>
    <row r="505" spans="1:13" ht="12.75">
      <c r="A505" s="45"/>
      <c r="B505" s="35"/>
      <c r="C505" s="251" t="str">
        <f>IF(ISERROR(VLOOKUP('9.Journalier'!B505,codeinami,3,FALSE))," ",VLOOKUP('9.Journalier'!B505,codeinami,3,FALSE))</f>
        <v> </v>
      </c>
      <c r="D505" s="27" t="str">
        <f>IF(ISERROR(VLOOKUP('9.Journalier'!B505,codeinami,4,FALSE))," ",VLOOKUP('9.Journalier'!B505,codeinami,4,FALSE))</f>
        <v> </v>
      </c>
      <c r="E505" s="241"/>
      <c r="F505" s="24"/>
      <c r="G505" s="243"/>
      <c r="H505" s="30"/>
      <c r="I505" s="22"/>
      <c r="J505" s="665"/>
      <c r="K505" s="666"/>
      <c r="L505" s="666"/>
      <c r="M505" s="667"/>
    </row>
    <row r="506" spans="1:13" ht="12.75">
      <c r="A506" s="45"/>
      <c r="B506" s="35"/>
      <c r="C506" s="251" t="str">
        <f>IF(ISERROR(VLOOKUP('9.Journalier'!B506,codeinami,3,FALSE))," ",VLOOKUP('9.Journalier'!B506,codeinami,3,FALSE))</f>
        <v> </v>
      </c>
      <c r="D506" s="27" t="str">
        <f>IF(ISERROR(VLOOKUP('9.Journalier'!B506,codeinami,4,FALSE))," ",VLOOKUP('9.Journalier'!B506,codeinami,4,FALSE))</f>
        <v> </v>
      </c>
      <c r="E506" s="241"/>
      <c r="F506" s="24"/>
      <c r="G506" s="243"/>
      <c r="H506" s="30"/>
      <c r="I506" s="22"/>
      <c r="J506" s="665"/>
      <c r="K506" s="666"/>
      <c r="L506" s="666"/>
      <c r="M506" s="667"/>
    </row>
    <row r="507" spans="1:13" ht="12.75">
      <c r="A507" s="45"/>
      <c r="B507" s="35"/>
      <c r="C507" s="251" t="str">
        <f>IF(ISERROR(VLOOKUP('9.Journalier'!B507,codeinami,3,FALSE))," ",VLOOKUP('9.Journalier'!B507,codeinami,3,FALSE))</f>
        <v> </v>
      </c>
      <c r="D507" s="27" t="str">
        <f>IF(ISERROR(VLOOKUP('9.Journalier'!B507,codeinami,4,FALSE))," ",VLOOKUP('9.Journalier'!B507,codeinami,4,FALSE))</f>
        <v> </v>
      </c>
      <c r="E507" s="241"/>
      <c r="F507" s="24"/>
      <c r="G507" s="243"/>
      <c r="H507" s="30"/>
      <c r="I507" s="22"/>
      <c r="J507" s="665"/>
      <c r="K507" s="666"/>
      <c r="L507" s="666"/>
      <c r="M507" s="667"/>
    </row>
    <row r="508" spans="1:13" ht="12.75">
      <c r="A508" s="45"/>
      <c r="B508" s="35"/>
      <c r="C508" s="251" t="str">
        <f>IF(ISERROR(VLOOKUP('9.Journalier'!B508,codeinami,3,FALSE))," ",VLOOKUP('9.Journalier'!B508,codeinami,3,FALSE))</f>
        <v> </v>
      </c>
      <c r="D508" s="27" t="str">
        <f>IF(ISERROR(VLOOKUP('9.Journalier'!B508,codeinami,4,FALSE))," ",VLOOKUP('9.Journalier'!B508,codeinami,4,FALSE))</f>
        <v> </v>
      </c>
      <c r="E508" s="241"/>
      <c r="F508" s="24"/>
      <c r="G508" s="243"/>
      <c r="H508" s="30"/>
      <c r="I508" s="22"/>
      <c r="J508" s="665"/>
      <c r="K508" s="666"/>
      <c r="L508" s="666"/>
      <c r="M508" s="667"/>
    </row>
    <row r="509" spans="1:13" ht="12.75">
      <c r="A509" s="45"/>
      <c r="B509" s="35"/>
      <c r="C509" s="251" t="str">
        <f>IF(ISERROR(VLOOKUP('9.Journalier'!B509,codeinami,3,FALSE))," ",VLOOKUP('9.Journalier'!B509,codeinami,3,FALSE))</f>
        <v> </v>
      </c>
      <c r="D509" s="27" t="str">
        <f>IF(ISERROR(VLOOKUP('9.Journalier'!B509,codeinami,4,FALSE))," ",VLOOKUP('9.Journalier'!B509,codeinami,4,FALSE))</f>
        <v> </v>
      </c>
      <c r="E509" s="241"/>
      <c r="F509" s="24"/>
      <c r="G509" s="243"/>
      <c r="H509" s="30"/>
      <c r="I509" s="22"/>
      <c r="J509" s="665"/>
      <c r="K509" s="666"/>
      <c r="L509" s="666"/>
      <c r="M509" s="667"/>
    </row>
    <row r="510" spans="1:13" ht="12.75">
      <c r="A510" s="45"/>
      <c r="B510" s="35"/>
      <c r="C510" s="251" t="str">
        <f>IF(ISERROR(VLOOKUP('9.Journalier'!B510,codeinami,3,FALSE))," ",VLOOKUP('9.Journalier'!B510,codeinami,3,FALSE))</f>
        <v> </v>
      </c>
      <c r="D510" s="27" t="str">
        <f>IF(ISERROR(VLOOKUP('9.Journalier'!B510,codeinami,4,FALSE))," ",VLOOKUP('9.Journalier'!B510,codeinami,4,FALSE))</f>
        <v> </v>
      </c>
      <c r="E510" s="241"/>
      <c r="F510" s="24"/>
      <c r="G510" s="243"/>
      <c r="H510" s="30"/>
      <c r="I510" s="22"/>
      <c r="J510" s="665"/>
      <c r="K510" s="666"/>
      <c r="L510" s="666"/>
      <c r="M510" s="667"/>
    </row>
    <row r="511" spans="1:13" ht="12.75">
      <c r="A511" s="45"/>
      <c r="B511" s="35"/>
      <c r="C511" s="251" t="str">
        <f>IF(ISERROR(VLOOKUP('9.Journalier'!B511,codeinami,3,FALSE))," ",VLOOKUP('9.Journalier'!B511,codeinami,3,FALSE))</f>
        <v> </v>
      </c>
      <c r="D511" s="27" t="str">
        <f>IF(ISERROR(VLOOKUP('9.Journalier'!B511,codeinami,4,FALSE))," ",VLOOKUP('9.Journalier'!B511,codeinami,4,FALSE))</f>
        <v> </v>
      </c>
      <c r="E511" s="241"/>
      <c r="F511" s="24"/>
      <c r="G511" s="243"/>
      <c r="H511" s="30"/>
      <c r="I511" s="22"/>
      <c r="J511" s="665"/>
      <c r="K511" s="666"/>
      <c r="L511" s="666"/>
      <c r="M511" s="667"/>
    </row>
    <row r="512" spans="1:13" ht="12.75">
      <c r="A512" s="45"/>
      <c r="B512" s="35"/>
      <c r="C512" s="251" t="str">
        <f>IF(ISERROR(VLOOKUP('9.Journalier'!B512,codeinami,3,FALSE))," ",VLOOKUP('9.Journalier'!B512,codeinami,3,FALSE))</f>
        <v> </v>
      </c>
      <c r="D512" s="27" t="str">
        <f>IF(ISERROR(VLOOKUP('9.Journalier'!B512,codeinami,4,FALSE))," ",VLOOKUP('9.Journalier'!B512,codeinami,4,FALSE))</f>
        <v> </v>
      </c>
      <c r="E512" s="241"/>
      <c r="F512" s="24"/>
      <c r="G512" s="243"/>
      <c r="H512" s="30"/>
      <c r="I512" s="22"/>
      <c r="J512" s="665"/>
      <c r="K512" s="666"/>
      <c r="L512" s="666"/>
      <c r="M512" s="667"/>
    </row>
    <row r="513" spans="1:13" ht="12.75">
      <c r="A513" s="45"/>
      <c r="B513" s="35"/>
      <c r="C513" s="251" t="str">
        <f>IF(ISERROR(VLOOKUP('9.Journalier'!B513,codeinami,3,FALSE))," ",VLOOKUP('9.Journalier'!B513,codeinami,3,FALSE))</f>
        <v> </v>
      </c>
      <c r="D513" s="27" t="str">
        <f>IF(ISERROR(VLOOKUP('9.Journalier'!B513,codeinami,4,FALSE))," ",VLOOKUP('9.Journalier'!B513,codeinami,4,FALSE))</f>
        <v> </v>
      </c>
      <c r="E513" s="241"/>
      <c r="F513" s="24"/>
      <c r="G513" s="243"/>
      <c r="H513" s="30"/>
      <c r="I513" s="22"/>
      <c r="J513" s="665"/>
      <c r="K513" s="666"/>
      <c r="L513" s="666"/>
      <c r="M513" s="667"/>
    </row>
    <row r="514" spans="1:13" ht="12.75">
      <c r="A514" s="45"/>
      <c r="B514" s="35"/>
      <c r="C514" s="251" t="str">
        <f>IF(ISERROR(VLOOKUP('9.Journalier'!B514,codeinami,3,FALSE))," ",VLOOKUP('9.Journalier'!B514,codeinami,3,FALSE))</f>
        <v> </v>
      </c>
      <c r="D514" s="27" t="str">
        <f>IF(ISERROR(VLOOKUP('9.Journalier'!B514,codeinami,4,FALSE))," ",VLOOKUP('9.Journalier'!B514,codeinami,4,FALSE))</f>
        <v> </v>
      </c>
      <c r="E514" s="241"/>
      <c r="F514" s="24"/>
      <c r="G514" s="243"/>
      <c r="H514" s="30"/>
      <c r="I514" s="22"/>
      <c r="J514" s="665"/>
      <c r="K514" s="666"/>
      <c r="L514" s="666"/>
      <c r="M514" s="667"/>
    </row>
    <row r="515" spans="1:13" ht="12.75">
      <c r="A515" s="45"/>
      <c r="B515" s="35"/>
      <c r="C515" s="251" t="str">
        <f>IF(ISERROR(VLOOKUP('9.Journalier'!B515,codeinami,3,FALSE))," ",VLOOKUP('9.Journalier'!B515,codeinami,3,FALSE))</f>
        <v> </v>
      </c>
      <c r="D515" s="27" t="str">
        <f>IF(ISERROR(VLOOKUP('9.Journalier'!B515,codeinami,4,FALSE))," ",VLOOKUP('9.Journalier'!B515,codeinami,4,FALSE))</f>
        <v> </v>
      </c>
      <c r="E515" s="241"/>
      <c r="F515" s="24"/>
      <c r="G515" s="243"/>
      <c r="H515" s="30"/>
      <c r="I515" s="22"/>
      <c r="J515" s="665"/>
      <c r="K515" s="666"/>
      <c r="L515" s="666"/>
      <c r="M515" s="667"/>
    </row>
    <row r="516" spans="1:13" ht="12.75">
      <c r="A516" s="45"/>
      <c r="B516" s="35"/>
      <c r="C516" s="251" t="str">
        <f>IF(ISERROR(VLOOKUP('9.Journalier'!B516,codeinami,3,FALSE))," ",VLOOKUP('9.Journalier'!B516,codeinami,3,FALSE))</f>
        <v> </v>
      </c>
      <c r="D516" s="27" t="str">
        <f>IF(ISERROR(VLOOKUP('9.Journalier'!B516,codeinami,4,FALSE))," ",VLOOKUP('9.Journalier'!B516,codeinami,4,FALSE))</f>
        <v> </v>
      </c>
      <c r="E516" s="241"/>
      <c r="F516" s="24"/>
      <c r="G516" s="243"/>
      <c r="H516" s="30"/>
      <c r="I516" s="22"/>
      <c r="J516" s="665"/>
      <c r="K516" s="666"/>
      <c r="L516" s="666"/>
      <c r="M516" s="667"/>
    </row>
    <row r="517" spans="1:13" ht="12.75">
      <c r="A517" s="45"/>
      <c r="B517" s="35"/>
      <c r="C517" s="251" t="str">
        <f>IF(ISERROR(VLOOKUP('9.Journalier'!B517,codeinami,3,FALSE))," ",VLOOKUP('9.Journalier'!B517,codeinami,3,FALSE))</f>
        <v> </v>
      </c>
      <c r="D517" s="27" t="str">
        <f>IF(ISERROR(VLOOKUP('9.Journalier'!B517,codeinami,4,FALSE))," ",VLOOKUP('9.Journalier'!B517,codeinami,4,FALSE))</f>
        <v> </v>
      </c>
      <c r="E517" s="241"/>
      <c r="F517" s="24"/>
      <c r="G517" s="243"/>
      <c r="H517" s="30"/>
      <c r="I517" s="22"/>
      <c r="J517" s="665"/>
      <c r="K517" s="666"/>
      <c r="L517" s="666"/>
      <c r="M517" s="667"/>
    </row>
    <row r="518" spans="1:13" ht="12.75">
      <c r="A518" s="45"/>
      <c r="B518" s="35"/>
      <c r="C518" s="251" t="str">
        <f>IF(ISERROR(VLOOKUP('9.Journalier'!B518,codeinami,3,FALSE))," ",VLOOKUP('9.Journalier'!B518,codeinami,3,FALSE))</f>
        <v> </v>
      </c>
      <c r="D518" s="27" t="str">
        <f>IF(ISERROR(VLOOKUP('9.Journalier'!B518,codeinami,4,FALSE))," ",VLOOKUP('9.Journalier'!B518,codeinami,4,FALSE))</f>
        <v> </v>
      </c>
      <c r="E518" s="241"/>
      <c r="F518" s="24"/>
      <c r="G518" s="243"/>
      <c r="H518" s="30"/>
      <c r="I518" s="22"/>
      <c r="J518" s="665"/>
      <c r="K518" s="666"/>
      <c r="L518" s="666"/>
      <c r="M518" s="667"/>
    </row>
    <row r="519" spans="1:13" ht="12.75">
      <c r="A519" s="45"/>
      <c r="B519" s="35"/>
      <c r="C519" s="251" t="str">
        <f>IF(ISERROR(VLOOKUP('9.Journalier'!B519,codeinami,3,FALSE))," ",VLOOKUP('9.Journalier'!B519,codeinami,3,FALSE))</f>
        <v> </v>
      </c>
      <c r="D519" s="27" t="str">
        <f>IF(ISERROR(VLOOKUP('9.Journalier'!B519,codeinami,4,FALSE))," ",VLOOKUP('9.Journalier'!B519,codeinami,4,FALSE))</f>
        <v> </v>
      </c>
      <c r="E519" s="241"/>
      <c r="F519" s="24"/>
      <c r="G519" s="243"/>
      <c r="H519" s="30"/>
      <c r="I519" s="22"/>
      <c r="J519" s="665"/>
      <c r="K519" s="666"/>
      <c r="L519" s="666"/>
      <c r="M519" s="667"/>
    </row>
    <row r="520" spans="1:13" ht="12.75">
      <c r="A520" s="45"/>
      <c r="B520" s="35"/>
      <c r="C520" s="251" t="str">
        <f>IF(ISERROR(VLOOKUP('9.Journalier'!B520,codeinami,3,FALSE))," ",VLOOKUP('9.Journalier'!B520,codeinami,3,FALSE))</f>
        <v> </v>
      </c>
      <c r="D520" s="27" t="str">
        <f>IF(ISERROR(VLOOKUP('9.Journalier'!B520,codeinami,4,FALSE))," ",VLOOKUP('9.Journalier'!B520,codeinami,4,FALSE))</f>
        <v> </v>
      </c>
      <c r="E520" s="241"/>
      <c r="F520" s="24"/>
      <c r="G520" s="243"/>
      <c r="H520" s="30"/>
      <c r="I520" s="22"/>
      <c r="J520" s="665"/>
      <c r="K520" s="666"/>
      <c r="L520" s="666"/>
      <c r="M520" s="667"/>
    </row>
    <row r="521" spans="1:13" ht="12.75">
      <c r="A521" s="45"/>
      <c r="B521" s="35"/>
      <c r="C521" s="251" t="str">
        <f>IF(ISERROR(VLOOKUP('9.Journalier'!B521,codeinami,3,FALSE))," ",VLOOKUP('9.Journalier'!B521,codeinami,3,FALSE))</f>
        <v> </v>
      </c>
      <c r="D521" s="27" t="str">
        <f>IF(ISERROR(VLOOKUP('9.Journalier'!B521,codeinami,4,FALSE))," ",VLOOKUP('9.Journalier'!B521,codeinami,4,FALSE))</f>
        <v> </v>
      </c>
      <c r="E521" s="241"/>
      <c r="F521" s="24"/>
      <c r="G521" s="243"/>
      <c r="H521" s="30"/>
      <c r="I521" s="22"/>
      <c r="J521" s="665"/>
      <c r="K521" s="666"/>
      <c r="L521" s="666"/>
      <c r="M521" s="667"/>
    </row>
    <row r="522" spans="1:13" ht="12.75">
      <c r="A522" s="45"/>
      <c r="B522" s="35"/>
      <c r="C522" s="251" t="str">
        <f>IF(ISERROR(VLOOKUP('9.Journalier'!B522,codeinami,3,FALSE))," ",VLOOKUP('9.Journalier'!B522,codeinami,3,FALSE))</f>
        <v> </v>
      </c>
      <c r="D522" s="27" t="str">
        <f>IF(ISERROR(VLOOKUP('9.Journalier'!B522,codeinami,4,FALSE))," ",VLOOKUP('9.Journalier'!B522,codeinami,4,FALSE))</f>
        <v> </v>
      </c>
      <c r="E522" s="241"/>
      <c r="F522" s="24"/>
      <c r="G522" s="243"/>
      <c r="H522" s="30"/>
      <c r="I522" s="22"/>
      <c r="J522" s="665"/>
      <c r="K522" s="666"/>
      <c r="L522" s="666"/>
      <c r="M522" s="667"/>
    </row>
    <row r="523" spans="1:13" ht="12.75">
      <c r="A523" s="45"/>
      <c r="B523" s="35"/>
      <c r="C523" s="251" t="str">
        <f>IF(ISERROR(VLOOKUP('9.Journalier'!B523,codeinami,3,FALSE))," ",VLOOKUP('9.Journalier'!B523,codeinami,3,FALSE))</f>
        <v> </v>
      </c>
      <c r="D523" s="27" t="str">
        <f>IF(ISERROR(VLOOKUP('9.Journalier'!B523,codeinami,4,FALSE))," ",VLOOKUP('9.Journalier'!B523,codeinami,4,FALSE))</f>
        <v> </v>
      </c>
      <c r="E523" s="241"/>
      <c r="F523" s="24"/>
      <c r="G523" s="243"/>
      <c r="H523" s="30"/>
      <c r="I523" s="22"/>
      <c r="J523" s="665"/>
      <c r="K523" s="666"/>
      <c r="L523" s="666"/>
      <c r="M523" s="667"/>
    </row>
    <row r="524" spans="1:13" ht="12.75">
      <c r="A524" s="45"/>
      <c r="B524" s="35"/>
      <c r="C524" s="251" t="str">
        <f>IF(ISERROR(VLOOKUP('9.Journalier'!B524,codeinami,3,FALSE))," ",VLOOKUP('9.Journalier'!B524,codeinami,3,FALSE))</f>
        <v> </v>
      </c>
      <c r="D524" s="27" t="str">
        <f>IF(ISERROR(VLOOKUP('9.Journalier'!B524,codeinami,4,FALSE))," ",VLOOKUP('9.Journalier'!B524,codeinami,4,FALSE))</f>
        <v> </v>
      </c>
      <c r="E524" s="241"/>
      <c r="F524" s="24"/>
      <c r="G524" s="243"/>
      <c r="H524" s="30"/>
      <c r="I524" s="22"/>
      <c r="J524" s="665"/>
      <c r="K524" s="666"/>
      <c r="L524" s="666"/>
      <c r="M524" s="667"/>
    </row>
    <row r="525" spans="1:13" ht="12.75">
      <c r="A525" s="45"/>
      <c r="B525" s="35"/>
      <c r="C525" s="251" t="str">
        <f>IF(ISERROR(VLOOKUP('9.Journalier'!B525,codeinami,3,FALSE))," ",VLOOKUP('9.Journalier'!B525,codeinami,3,FALSE))</f>
        <v> </v>
      </c>
      <c r="D525" s="27" t="str">
        <f>IF(ISERROR(VLOOKUP('9.Journalier'!B525,codeinami,4,FALSE))," ",VLOOKUP('9.Journalier'!B525,codeinami,4,FALSE))</f>
        <v> </v>
      </c>
      <c r="E525" s="241"/>
      <c r="F525" s="24"/>
      <c r="G525" s="243"/>
      <c r="H525" s="30"/>
      <c r="I525" s="22"/>
      <c r="J525" s="665"/>
      <c r="K525" s="666"/>
      <c r="L525" s="666"/>
      <c r="M525" s="667"/>
    </row>
    <row r="526" spans="1:13" ht="12.75">
      <c r="A526" s="45"/>
      <c r="B526" s="35"/>
      <c r="C526" s="251" t="str">
        <f>IF(ISERROR(VLOOKUP('9.Journalier'!B526,codeinami,3,FALSE))," ",VLOOKUP('9.Journalier'!B526,codeinami,3,FALSE))</f>
        <v> </v>
      </c>
      <c r="D526" s="27" t="str">
        <f>IF(ISERROR(VLOOKUP('9.Journalier'!B526,codeinami,4,FALSE))," ",VLOOKUP('9.Journalier'!B526,codeinami,4,FALSE))</f>
        <v> </v>
      </c>
      <c r="E526" s="241"/>
      <c r="F526" s="24"/>
      <c r="G526" s="243"/>
      <c r="H526" s="30"/>
      <c r="I526" s="22"/>
      <c r="J526" s="665"/>
      <c r="K526" s="666"/>
      <c r="L526" s="666"/>
      <c r="M526" s="667"/>
    </row>
    <row r="527" spans="1:13" ht="12.75">
      <c r="A527" s="45"/>
      <c r="B527" s="35"/>
      <c r="C527" s="251" t="str">
        <f>IF(ISERROR(VLOOKUP('9.Journalier'!B527,codeinami,3,FALSE))," ",VLOOKUP('9.Journalier'!B527,codeinami,3,FALSE))</f>
        <v> </v>
      </c>
      <c r="D527" s="27" t="str">
        <f>IF(ISERROR(VLOOKUP('9.Journalier'!B527,codeinami,4,FALSE))," ",VLOOKUP('9.Journalier'!B527,codeinami,4,FALSE))</f>
        <v> </v>
      </c>
      <c r="E527" s="241"/>
      <c r="F527" s="24"/>
      <c r="G527" s="243"/>
      <c r="H527" s="30"/>
      <c r="I527" s="22"/>
      <c r="J527" s="665"/>
      <c r="K527" s="666"/>
      <c r="L527" s="666"/>
      <c r="M527" s="667"/>
    </row>
    <row r="528" spans="1:13" ht="12.75">
      <c r="A528" s="45"/>
      <c r="B528" s="35"/>
      <c r="C528" s="251" t="str">
        <f>IF(ISERROR(VLOOKUP('9.Journalier'!B528,codeinami,3,FALSE))," ",VLOOKUP('9.Journalier'!B528,codeinami,3,FALSE))</f>
        <v> </v>
      </c>
      <c r="D528" s="27" t="str">
        <f>IF(ISERROR(VLOOKUP('9.Journalier'!B528,codeinami,4,FALSE))," ",VLOOKUP('9.Journalier'!B528,codeinami,4,FALSE))</f>
        <v> </v>
      </c>
      <c r="E528" s="241"/>
      <c r="F528" s="24"/>
      <c r="G528" s="243"/>
      <c r="H528" s="30"/>
      <c r="I528" s="22"/>
      <c r="J528" s="665"/>
      <c r="K528" s="666"/>
      <c r="L528" s="666"/>
      <c r="M528" s="667"/>
    </row>
    <row r="529" spans="1:13" ht="12.75">
      <c r="A529" s="45"/>
      <c r="B529" s="35"/>
      <c r="C529" s="251" t="str">
        <f>IF(ISERROR(VLOOKUP('9.Journalier'!B529,codeinami,3,FALSE))," ",VLOOKUP('9.Journalier'!B529,codeinami,3,FALSE))</f>
        <v> </v>
      </c>
      <c r="D529" s="27" t="str">
        <f>IF(ISERROR(VLOOKUP('9.Journalier'!B529,codeinami,4,FALSE))," ",VLOOKUP('9.Journalier'!B529,codeinami,4,FALSE))</f>
        <v> </v>
      </c>
      <c r="E529" s="241"/>
      <c r="F529" s="24"/>
      <c r="G529" s="243"/>
      <c r="H529" s="30"/>
      <c r="I529" s="22"/>
      <c r="J529" s="665"/>
      <c r="K529" s="666"/>
      <c r="L529" s="666"/>
      <c r="M529" s="667"/>
    </row>
    <row r="530" spans="1:13" ht="12.75">
      <c r="A530" s="45"/>
      <c r="B530" s="35"/>
      <c r="C530" s="251" t="str">
        <f>IF(ISERROR(VLOOKUP('9.Journalier'!B530,codeinami,3,FALSE))," ",VLOOKUP('9.Journalier'!B530,codeinami,3,FALSE))</f>
        <v> </v>
      </c>
      <c r="D530" s="27" t="str">
        <f>IF(ISERROR(VLOOKUP('9.Journalier'!B530,codeinami,4,FALSE))," ",VLOOKUP('9.Journalier'!B530,codeinami,4,FALSE))</f>
        <v> </v>
      </c>
      <c r="E530" s="241"/>
      <c r="F530" s="24"/>
      <c r="G530" s="243"/>
      <c r="H530" s="30"/>
      <c r="I530" s="22"/>
      <c r="J530" s="665"/>
      <c r="K530" s="666"/>
      <c r="L530" s="666"/>
      <c r="M530" s="667"/>
    </row>
    <row r="531" spans="1:13" ht="12.75">
      <c r="A531" s="45"/>
      <c r="B531" s="35"/>
      <c r="C531" s="251" t="str">
        <f>IF(ISERROR(VLOOKUP('9.Journalier'!B531,codeinami,3,FALSE))," ",VLOOKUP('9.Journalier'!B531,codeinami,3,FALSE))</f>
        <v> </v>
      </c>
      <c r="D531" s="27" t="str">
        <f>IF(ISERROR(VLOOKUP('9.Journalier'!B531,codeinami,4,FALSE))," ",VLOOKUP('9.Journalier'!B531,codeinami,4,FALSE))</f>
        <v> </v>
      </c>
      <c r="E531" s="241"/>
      <c r="F531" s="24"/>
      <c r="G531" s="243"/>
      <c r="H531" s="30"/>
      <c r="I531" s="22"/>
      <c r="J531" s="665"/>
      <c r="K531" s="666"/>
      <c r="L531" s="666"/>
      <c r="M531" s="667"/>
    </row>
    <row r="532" spans="1:13" ht="12.75">
      <c r="A532" s="45"/>
      <c r="B532" s="35"/>
      <c r="C532" s="251" t="str">
        <f>IF(ISERROR(VLOOKUP('9.Journalier'!B532,codeinami,3,FALSE))," ",VLOOKUP('9.Journalier'!B532,codeinami,3,FALSE))</f>
        <v> </v>
      </c>
      <c r="D532" s="27" t="str">
        <f>IF(ISERROR(VLOOKUP('9.Journalier'!B532,codeinami,4,FALSE))," ",VLOOKUP('9.Journalier'!B532,codeinami,4,FALSE))</f>
        <v> </v>
      </c>
      <c r="E532" s="241"/>
      <c r="F532" s="24"/>
      <c r="G532" s="243"/>
      <c r="H532" s="30"/>
      <c r="I532" s="22"/>
      <c r="J532" s="665"/>
      <c r="K532" s="666"/>
      <c r="L532" s="666"/>
      <c r="M532" s="667"/>
    </row>
    <row r="533" spans="1:13" ht="12.75">
      <c r="A533" s="45"/>
      <c r="B533" s="35"/>
      <c r="C533" s="251" t="str">
        <f>IF(ISERROR(VLOOKUP('9.Journalier'!B533,codeinami,3,FALSE))," ",VLOOKUP('9.Journalier'!B533,codeinami,3,FALSE))</f>
        <v> </v>
      </c>
      <c r="D533" s="27" t="str">
        <f>IF(ISERROR(VLOOKUP('9.Journalier'!B533,codeinami,4,FALSE))," ",VLOOKUP('9.Journalier'!B533,codeinami,4,FALSE))</f>
        <v> </v>
      </c>
      <c r="E533" s="241"/>
      <c r="F533" s="24"/>
      <c r="G533" s="243"/>
      <c r="H533" s="30"/>
      <c r="I533" s="22"/>
      <c r="J533" s="665"/>
      <c r="K533" s="666"/>
      <c r="L533" s="666"/>
      <c r="M533" s="667"/>
    </row>
    <row r="534" spans="1:13" ht="12.75">
      <c r="A534" s="45"/>
      <c r="B534" s="35"/>
      <c r="C534" s="251" t="str">
        <f>IF(ISERROR(VLOOKUP('9.Journalier'!B534,codeinami,3,FALSE))," ",VLOOKUP('9.Journalier'!B534,codeinami,3,FALSE))</f>
        <v> </v>
      </c>
      <c r="D534" s="27" t="str">
        <f>IF(ISERROR(VLOOKUP('9.Journalier'!B534,codeinami,4,FALSE))," ",VLOOKUP('9.Journalier'!B534,codeinami,4,FALSE))</f>
        <v> </v>
      </c>
      <c r="E534" s="241"/>
      <c r="F534" s="24"/>
      <c r="G534" s="243"/>
      <c r="H534" s="30"/>
      <c r="I534" s="22"/>
      <c r="J534" s="665"/>
      <c r="K534" s="666"/>
      <c r="L534" s="666"/>
      <c r="M534" s="667"/>
    </row>
    <row r="535" spans="1:13" ht="12.75">
      <c r="A535" s="45"/>
      <c r="B535" s="35"/>
      <c r="C535" s="251" t="str">
        <f>IF(ISERROR(VLOOKUP('9.Journalier'!B535,codeinami,3,FALSE))," ",VLOOKUP('9.Journalier'!B535,codeinami,3,FALSE))</f>
        <v> </v>
      </c>
      <c r="D535" s="27" t="str">
        <f>IF(ISERROR(VLOOKUP('9.Journalier'!B535,codeinami,4,FALSE))," ",VLOOKUP('9.Journalier'!B535,codeinami,4,FALSE))</f>
        <v> </v>
      </c>
      <c r="E535" s="241"/>
      <c r="F535" s="24"/>
      <c r="G535" s="243"/>
      <c r="H535" s="30"/>
      <c r="I535" s="22"/>
      <c r="J535" s="665"/>
      <c r="K535" s="666"/>
      <c r="L535" s="666"/>
      <c r="M535" s="667"/>
    </row>
    <row r="536" spans="1:13" ht="12.75">
      <c r="A536" s="45"/>
      <c r="B536" s="35"/>
      <c r="C536" s="251" t="str">
        <f>IF(ISERROR(VLOOKUP('9.Journalier'!B536,codeinami,3,FALSE))," ",VLOOKUP('9.Journalier'!B536,codeinami,3,FALSE))</f>
        <v> </v>
      </c>
      <c r="D536" s="27" t="str">
        <f>IF(ISERROR(VLOOKUP('9.Journalier'!B536,codeinami,4,FALSE))," ",VLOOKUP('9.Journalier'!B536,codeinami,4,FALSE))</f>
        <v> </v>
      </c>
      <c r="E536" s="241"/>
      <c r="F536" s="24"/>
      <c r="G536" s="243"/>
      <c r="H536" s="30"/>
      <c r="I536" s="22"/>
      <c r="J536" s="665"/>
      <c r="K536" s="666"/>
      <c r="L536" s="666"/>
      <c r="M536" s="667"/>
    </row>
    <row r="537" spans="1:13" ht="12.75">
      <c r="A537" s="45"/>
      <c r="B537" s="35"/>
      <c r="C537" s="251" t="str">
        <f>IF(ISERROR(VLOOKUP('9.Journalier'!B537,codeinami,3,FALSE))," ",VLOOKUP('9.Journalier'!B537,codeinami,3,FALSE))</f>
        <v> </v>
      </c>
      <c r="D537" s="27" t="str">
        <f>IF(ISERROR(VLOOKUP('9.Journalier'!B537,codeinami,4,FALSE))," ",VLOOKUP('9.Journalier'!B537,codeinami,4,FALSE))</f>
        <v> </v>
      </c>
      <c r="E537" s="241"/>
      <c r="F537" s="24"/>
      <c r="G537" s="243"/>
      <c r="H537" s="30"/>
      <c r="I537" s="22"/>
      <c r="J537" s="665"/>
      <c r="K537" s="666"/>
      <c r="L537" s="666"/>
      <c r="M537" s="667"/>
    </row>
    <row r="538" spans="1:13" ht="12.75">
      <c r="A538" s="45"/>
      <c r="B538" s="35"/>
      <c r="C538" s="251" t="str">
        <f>IF(ISERROR(VLOOKUP('9.Journalier'!B538,codeinami,3,FALSE))," ",VLOOKUP('9.Journalier'!B538,codeinami,3,FALSE))</f>
        <v> </v>
      </c>
      <c r="D538" s="27" t="str">
        <f>IF(ISERROR(VLOOKUP('9.Journalier'!B538,codeinami,4,FALSE))," ",VLOOKUP('9.Journalier'!B538,codeinami,4,FALSE))</f>
        <v> </v>
      </c>
      <c r="E538" s="241"/>
      <c r="F538" s="24"/>
      <c r="G538" s="243"/>
      <c r="H538" s="30"/>
      <c r="I538" s="22"/>
      <c r="J538" s="665"/>
      <c r="K538" s="666"/>
      <c r="L538" s="666"/>
      <c r="M538" s="667"/>
    </row>
    <row r="539" spans="1:13" ht="12.75">
      <c r="A539" s="45"/>
      <c r="B539" s="35"/>
      <c r="C539" s="251" t="str">
        <f>IF(ISERROR(VLOOKUP('9.Journalier'!B539,codeinami,3,FALSE))," ",VLOOKUP('9.Journalier'!B539,codeinami,3,FALSE))</f>
        <v> </v>
      </c>
      <c r="D539" s="27" t="str">
        <f>IF(ISERROR(VLOOKUP('9.Journalier'!B539,codeinami,4,FALSE))," ",VLOOKUP('9.Journalier'!B539,codeinami,4,FALSE))</f>
        <v> </v>
      </c>
      <c r="E539" s="241"/>
      <c r="F539" s="24"/>
      <c r="G539" s="243"/>
      <c r="H539" s="30"/>
      <c r="I539" s="22"/>
      <c r="J539" s="665"/>
      <c r="K539" s="666"/>
      <c r="L539" s="666"/>
      <c r="M539" s="667"/>
    </row>
    <row r="540" spans="1:13" ht="12.75">
      <c r="A540" s="45"/>
      <c r="B540" s="35"/>
      <c r="C540" s="251" t="str">
        <f>IF(ISERROR(VLOOKUP('9.Journalier'!B540,codeinami,3,FALSE))," ",VLOOKUP('9.Journalier'!B540,codeinami,3,FALSE))</f>
        <v> </v>
      </c>
      <c r="D540" s="27" t="str">
        <f>IF(ISERROR(VLOOKUP('9.Journalier'!B540,codeinami,4,FALSE))," ",VLOOKUP('9.Journalier'!B540,codeinami,4,FALSE))</f>
        <v> </v>
      </c>
      <c r="E540" s="241"/>
      <c r="F540" s="24"/>
      <c r="G540" s="243"/>
      <c r="H540" s="30"/>
      <c r="I540" s="22"/>
      <c r="J540" s="665"/>
      <c r="K540" s="666"/>
      <c r="L540" s="666"/>
      <c r="M540" s="667"/>
    </row>
    <row r="541" spans="1:13" ht="12.75">
      <c r="A541" s="45"/>
      <c r="B541" s="35"/>
      <c r="C541" s="251" t="str">
        <f>IF(ISERROR(VLOOKUP('9.Journalier'!B541,codeinami,3,FALSE))," ",VLOOKUP('9.Journalier'!B541,codeinami,3,FALSE))</f>
        <v> </v>
      </c>
      <c r="D541" s="27" t="str">
        <f>IF(ISERROR(VLOOKUP('9.Journalier'!B541,codeinami,4,FALSE))," ",VLOOKUP('9.Journalier'!B541,codeinami,4,FALSE))</f>
        <v> </v>
      </c>
      <c r="E541" s="241"/>
      <c r="F541" s="24"/>
      <c r="G541" s="243"/>
      <c r="H541" s="30"/>
      <c r="I541" s="22"/>
      <c r="J541" s="665"/>
      <c r="K541" s="666"/>
      <c r="L541" s="666"/>
      <c r="M541" s="667"/>
    </row>
    <row r="542" spans="1:13" ht="12.75">
      <c r="A542" s="45"/>
      <c r="B542" s="35"/>
      <c r="C542" s="251" t="str">
        <f>IF(ISERROR(VLOOKUP('9.Journalier'!B542,codeinami,3,FALSE))," ",VLOOKUP('9.Journalier'!B542,codeinami,3,FALSE))</f>
        <v> </v>
      </c>
      <c r="D542" s="27" t="str">
        <f>IF(ISERROR(VLOOKUP('9.Journalier'!B542,codeinami,4,FALSE))," ",VLOOKUP('9.Journalier'!B542,codeinami,4,FALSE))</f>
        <v> </v>
      </c>
      <c r="E542" s="241"/>
      <c r="F542" s="24"/>
      <c r="G542" s="243"/>
      <c r="H542" s="30"/>
      <c r="I542" s="22"/>
      <c r="J542" s="665"/>
      <c r="K542" s="666"/>
      <c r="L542" s="666"/>
      <c r="M542" s="667"/>
    </row>
    <row r="543" spans="1:13" ht="12.75">
      <c r="A543" s="45"/>
      <c r="B543" s="35"/>
      <c r="C543" s="251" t="str">
        <f>IF(ISERROR(VLOOKUP('9.Journalier'!B543,codeinami,3,FALSE))," ",VLOOKUP('9.Journalier'!B543,codeinami,3,FALSE))</f>
        <v> </v>
      </c>
      <c r="D543" s="27" t="str">
        <f>IF(ISERROR(VLOOKUP('9.Journalier'!B543,codeinami,4,FALSE))," ",VLOOKUP('9.Journalier'!B543,codeinami,4,FALSE))</f>
        <v> </v>
      </c>
      <c r="E543" s="241"/>
      <c r="F543" s="24"/>
      <c r="G543" s="243"/>
      <c r="H543" s="30"/>
      <c r="I543" s="22"/>
      <c r="J543" s="665"/>
      <c r="K543" s="666"/>
      <c r="L543" s="666"/>
      <c r="M543" s="667"/>
    </row>
    <row r="544" spans="1:13" ht="12.75">
      <c r="A544" s="45"/>
      <c r="B544" s="35"/>
      <c r="C544" s="251" t="str">
        <f>IF(ISERROR(VLOOKUP('9.Journalier'!B544,codeinami,3,FALSE))," ",VLOOKUP('9.Journalier'!B544,codeinami,3,FALSE))</f>
        <v> </v>
      </c>
      <c r="D544" s="27" t="str">
        <f>IF(ISERROR(VLOOKUP('9.Journalier'!B544,codeinami,4,FALSE))," ",VLOOKUP('9.Journalier'!B544,codeinami,4,FALSE))</f>
        <v> </v>
      </c>
      <c r="E544" s="241"/>
      <c r="F544" s="24"/>
      <c r="G544" s="243"/>
      <c r="H544" s="30"/>
      <c r="I544" s="22"/>
      <c r="J544" s="665"/>
      <c r="K544" s="666"/>
      <c r="L544" s="666"/>
      <c r="M544" s="667"/>
    </row>
    <row r="545" spans="1:13" ht="12.75">
      <c r="A545" s="45"/>
      <c r="B545" s="35"/>
      <c r="C545" s="251" t="str">
        <f>IF(ISERROR(VLOOKUP('9.Journalier'!B545,codeinami,3,FALSE))," ",VLOOKUP('9.Journalier'!B545,codeinami,3,FALSE))</f>
        <v> </v>
      </c>
      <c r="D545" s="27" t="str">
        <f>IF(ISERROR(VLOOKUP('9.Journalier'!B545,codeinami,4,FALSE))," ",VLOOKUP('9.Journalier'!B545,codeinami,4,FALSE))</f>
        <v> </v>
      </c>
      <c r="E545" s="241"/>
      <c r="F545" s="24"/>
      <c r="G545" s="243"/>
      <c r="H545" s="30"/>
      <c r="I545" s="22"/>
      <c r="J545" s="665"/>
      <c r="K545" s="666"/>
      <c r="L545" s="666"/>
      <c r="M545" s="667"/>
    </row>
    <row r="546" spans="1:13" ht="12.75">
      <c r="A546" s="45"/>
      <c r="B546" s="35"/>
      <c r="C546" s="251" t="str">
        <f>IF(ISERROR(VLOOKUP('9.Journalier'!B546,codeinami,3,FALSE))," ",VLOOKUP('9.Journalier'!B546,codeinami,3,FALSE))</f>
        <v> </v>
      </c>
      <c r="D546" s="27" t="str">
        <f>IF(ISERROR(VLOOKUP('9.Journalier'!B546,codeinami,4,FALSE))," ",VLOOKUP('9.Journalier'!B546,codeinami,4,FALSE))</f>
        <v> </v>
      </c>
      <c r="E546" s="241"/>
      <c r="F546" s="24"/>
      <c r="G546" s="243"/>
      <c r="H546" s="30"/>
      <c r="I546" s="22"/>
      <c r="J546" s="665"/>
      <c r="K546" s="666"/>
      <c r="L546" s="666"/>
      <c r="M546" s="667"/>
    </row>
    <row r="547" spans="1:13" ht="12.75">
      <c r="A547" s="45"/>
      <c r="B547" s="35"/>
      <c r="C547" s="251" t="str">
        <f>IF(ISERROR(VLOOKUP('9.Journalier'!B547,codeinami,3,FALSE))," ",VLOOKUP('9.Journalier'!B547,codeinami,3,FALSE))</f>
        <v> </v>
      </c>
      <c r="D547" s="27" t="str">
        <f>IF(ISERROR(VLOOKUP('9.Journalier'!B547,codeinami,4,FALSE))," ",VLOOKUP('9.Journalier'!B547,codeinami,4,FALSE))</f>
        <v> </v>
      </c>
      <c r="E547" s="241"/>
      <c r="F547" s="24"/>
      <c r="G547" s="243"/>
      <c r="H547" s="30"/>
      <c r="I547" s="22"/>
      <c r="J547" s="665"/>
      <c r="K547" s="666"/>
      <c r="L547" s="666"/>
      <c r="M547" s="667"/>
    </row>
    <row r="548" spans="1:13" ht="12.75">
      <c r="A548" s="45"/>
      <c r="B548" s="35"/>
      <c r="C548" s="251" t="str">
        <f>IF(ISERROR(VLOOKUP('9.Journalier'!B548,codeinami,3,FALSE))," ",VLOOKUP('9.Journalier'!B548,codeinami,3,FALSE))</f>
        <v> </v>
      </c>
      <c r="D548" s="27" t="str">
        <f>IF(ISERROR(VLOOKUP('9.Journalier'!B548,codeinami,4,FALSE))," ",VLOOKUP('9.Journalier'!B548,codeinami,4,FALSE))</f>
        <v> </v>
      </c>
      <c r="E548" s="241"/>
      <c r="F548" s="24"/>
      <c r="G548" s="243"/>
      <c r="H548" s="30"/>
      <c r="I548" s="22"/>
      <c r="J548" s="665"/>
      <c r="K548" s="666"/>
      <c r="L548" s="666"/>
      <c r="M548" s="667"/>
    </row>
    <row r="549" spans="1:13" ht="12.75">
      <c r="A549" s="45"/>
      <c r="B549" s="35"/>
      <c r="C549" s="251" t="str">
        <f>IF(ISERROR(VLOOKUP('9.Journalier'!B549,codeinami,3,FALSE))," ",VLOOKUP('9.Journalier'!B549,codeinami,3,FALSE))</f>
        <v> </v>
      </c>
      <c r="D549" s="27" t="str">
        <f>IF(ISERROR(VLOOKUP('9.Journalier'!B549,codeinami,4,FALSE))," ",VLOOKUP('9.Journalier'!B549,codeinami,4,FALSE))</f>
        <v> </v>
      </c>
      <c r="E549" s="241"/>
      <c r="F549" s="24"/>
      <c r="G549" s="243"/>
      <c r="H549" s="30"/>
      <c r="I549" s="22"/>
      <c r="J549" s="665"/>
      <c r="K549" s="666"/>
      <c r="L549" s="666"/>
      <c r="M549" s="667"/>
    </row>
    <row r="550" spans="1:13" ht="12.75">
      <c r="A550" s="45"/>
      <c r="B550" s="35"/>
      <c r="C550" s="251" t="str">
        <f>IF(ISERROR(VLOOKUP('9.Journalier'!B550,codeinami,3,FALSE))," ",VLOOKUP('9.Journalier'!B550,codeinami,3,FALSE))</f>
        <v> </v>
      </c>
      <c r="D550" s="27" t="str">
        <f>IF(ISERROR(VLOOKUP('9.Journalier'!B550,codeinami,4,FALSE))," ",VLOOKUP('9.Journalier'!B550,codeinami,4,FALSE))</f>
        <v> </v>
      </c>
      <c r="E550" s="241"/>
      <c r="F550" s="24"/>
      <c r="G550" s="243"/>
      <c r="H550" s="30"/>
      <c r="I550" s="22"/>
      <c r="J550" s="665"/>
      <c r="K550" s="666"/>
      <c r="L550" s="666"/>
      <c r="M550" s="667"/>
    </row>
    <row r="551" spans="1:13" ht="12.75">
      <c r="A551" s="45"/>
      <c r="B551" s="35"/>
      <c r="C551" s="251" t="str">
        <f>IF(ISERROR(VLOOKUP('9.Journalier'!B551,codeinami,3,FALSE))," ",VLOOKUP('9.Journalier'!B551,codeinami,3,FALSE))</f>
        <v> </v>
      </c>
      <c r="D551" s="27" t="str">
        <f>IF(ISERROR(VLOOKUP('9.Journalier'!B551,codeinami,4,FALSE))," ",VLOOKUP('9.Journalier'!B551,codeinami,4,FALSE))</f>
        <v> </v>
      </c>
      <c r="E551" s="241"/>
      <c r="F551" s="24"/>
      <c r="G551" s="243"/>
      <c r="H551" s="30"/>
      <c r="I551" s="22"/>
      <c r="J551" s="665"/>
      <c r="K551" s="666"/>
      <c r="L551" s="666"/>
      <c r="M551" s="667"/>
    </row>
    <row r="552" spans="1:13" ht="12.75">
      <c r="A552" s="45"/>
      <c r="B552" s="35"/>
      <c r="C552" s="251" t="str">
        <f>IF(ISERROR(VLOOKUP('9.Journalier'!B552,codeinami,3,FALSE))," ",VLOOKUP('9.Journalier'!B552,codeinami,3,FALSE))</f>
        <v> </v>
      </c>
      <c r="D552" s="27" t="str">
        <f>IF(ISERROR(VLOOKUP('9.Journalier'!B552,codeinami,4,FALSE))," ",VLOOKUP('9.Journalier'!B552,codeinami,4,FALSE))</f>
        <v> </v>
      </c>
      <c r="E552" s="241"/>
      <c r="F552" s="24"/>
      <c r="G552" s="243"/>
      <c r="H552" s="30"/>
      <c r="I552" s="22"/>
      <c r="J552" s="665"/>
      <c r="K552" s="666"/>
      <c r="L552" s="666"/>
      <c r="M552" s="667"/>
    </row>
    <row r="553" spans="1:13" ht="12.75">
      <c r="A553" s="45"/>
      <c r="B553" s="35"/>
      <c r="C553" s="251" t="str">
        <f>IF(ISERROR(VLOOKUP('9.Journalier'!B553,codeinami,3,FALSE))," ",VLOOKUP('9.Journalier'!B553,codeinami,3,FALSE))</f>
        <v> </v>
      </c>
      <c r="D553" s="27" t="str">
        <f>IF(ISERROR(VLOOKUP('9.Journalier'!B553,codeinami,4,FALSE))," ",VLOOKUP('9.Journalier'!B553,codeinami,4,FALSE))</f>
        <v> </v>
      </c>
      <c r="E553" s="241"/>
      <c r="F553" s="24"/>
      <c r="G553" s="243"/>
      <c r="H553" s="30"/>
      <c r="I553" s="22"/>
      <c r="J553" s="665"/>
      <c r="K553" s="666"/>
      <c r="L553" s="666"/>
      <c r="M553" s="667"/>
    </row>
    <row r="554" spans="1:13" ht="12.75">
      <c r="A554" s="45"/>
      <c r="B554" s="35"/>
      <c r="C554" s="251" t="str">
        <f>IF(ISERROR(VLOOKUP('9.Journalier'!B554,codeinami,3,FALSE))," ",VLOOKUP('9.Journalier'!B554,codeinami,3,FALSE))</f>
        <v> </v>
      </c>
      <c r="D554" s="27" t="str">
        <f>IF(ISERROR(VLOOKUP('9.Journalier'!B554,codeinami,4,FALSE))," ",VLOOKUP('9.Journalier'!B554,codeinami,4,FALSE))</f>
        <v> </v>
      </c>
      <c r="E554" s="241"/>
      <c r="F554" s="24"/>
      <c r="G554" s="243"/>
      <c r="H554" s="30"/>
      <c r="I554" s="22"/>
      <c r="J554" s="665"/>
      <c r="K554" s="666"/>
      <c r="L554" s="666"/>
      <c r="M554" s="667"/>
    </row>
    <row r="555" spans="1:13" ht="12.75">
      <c r="A555" s="45"/>
      <c r="B555" s="35"/>
      <c r="C555" s="251" t="str">
        <f>IF(ISERROR(VLOOKUP('9.Journalier'!B555,codeinami,3,FALSE))," ",VLOOKUP('9.Journalier'!B555,codeinami,3,FALSE))</f>
        <v> </v>
      </c>
      <c r="D555" s="27" t="str">
        <f>IF(ISERROR(VLOOKUP('9.Journalier'!B555,codeinami,4,FALSE))," ",VLOOKUP('9.Journalier'!B555,codeinami,4,FALSE))</f>
        <v> </v>
      </c>
      <c r="E555" s="241"/>
      <c r="F555" s="24"/>
      <c r="G555" s="243"/>
      <c r="H555" s="30"/>
      <c r="I555" s="22"/>
      <c r="J555" s="665"/>
      <c r="K555" s="666"/>
      <c r="L555" s="666"/>
      <c r="M555" s="667"/>
    </row>
    <row r="556" spans="1:13" ht="12.75">
      <c r="A556" s="45"/>
      <c r="B556" s="35"/>
      <c r="C556" s="251" t="str">
        <f>IF(ISERROR(VLOOKUP('9.Journalier'!B556,codeinami,3,FALSE))," ",VLOOKUP('9.Journalier'!B556,codeinami,3,FALSE))</f>
        <v> </v>
      </c>
      <c r="D556" s="27" t="str">
        <f>IF(ISERROR(VLOOKUP('9.Journalier'!B556,codeinami,4,FALSE))," ",VLOOKUP('9.Journalier'!B556,codeinami,4,FALSE))</f>
        <v> </v>
      </c>
      <c r="E556" s="241"/>
      <c r="F556" s="24"/>
      <c r="G556" s="243"/>
      <c r="H556" s="30"/>
      <c r="I556" s="22"/>
      <c r="J556" s="665"/>
      <c r="K556" s="666"/>
      <c r="L556" s="666"/>
      <c r="M556" s="667"/>
    </row>
    <row r="557" spans="1:13" ht="12.75">
      <c r="A557" s="45"/>
      <c r="B557" s="35"/>
      <c r="C557" s="251" t="str">
        <f>IF(ISERROR(VLOOKUP('9.Journalier'!B557,codeinami,3,FALSE))," ",VLOOKUP('9.Journalier'!B557,codeinami,3,FALSE))</f>
        <v> </v>
      </c>
      <c r="D557" s="27" t="str">
        <f>IF(ISERROR(VLOOKUP('9.Journalier'!B557,codeinami,4,FALSE))," ",VLOOKUP('9.Journalier'!B557,codeinami,4,FALSE))</f>
        <v> </v>
      </c>
      <c r="E557" s="241"/>
      <c r="F557" s="24"/>
      <c r="G557" s="243"/>
      <c r="H557" s="30"/>
      <c r="I557" s="22"/>
      <c r="J557" s="665"/>
      <c r="K557" s="666"/>
      <c r="L557" s="666"/>
      <c r="M557" s="667"/>
    </row>
    <row r="558" spans="1:13" ht="12.75">
      <c r="A558" s="45"/>
      <c r="B558" s="35"/>
      <c r="C558" s="251" t="str">
        <f>IF(ISERROR(VLOOKUP('9.Journalier'!B558,codeinami,3,FALSE))," ",VLOOKUP('9.Journalier'!B558,codeinami,3,FALSE))</f>
        <v> </v>
      </c>
      <c r="D558" s="27" t="str">
        <f>IF(ISERROR(VLOOKUP('9.Journalier'!B558,codeinami,4,FALSE))," ",VLOOKUP('9.Journalier'!B558,codeinami,4,FALSE))</f>
        <v> </v>
      </c>
      <c r="E558" s="241"/>
      <c r="F558" s="24"/>
      <c r="G558" s="243"/>
      <c r="H558" s="30"/>
      <c r="I558" s="22"/>
      <c r="J558" s="665"/>
      <c r="K558" s="666"/>
      <c r="L558" s="666"/>
      <c r="M558" s="667"/>
    </row>
    <row r="559" spans="1:13" ht="12.75">
      <c r="A559" s="45"/>
      <c r="B559" s="35"/>
      <c r="C559" s="251" t="str">
        <f>IF(ISERROR(VLOOKUP('9.Journalier'!B559,codeinami,3,FALSE))," ",VLOOKUP('9.Journalier'!B559,codeinami,3,FALSE))</f>
        <v> </v>
      </c>
      <c r="D559" s="27" t="str">
        <f>IF(ISERROR(VLOOKUP('9.Journalier'!B559,codeinami,4,FALSE))," ",VLOOKUP('9.Journalier'!B559,codeinami,4,FALSE))</f>
        <v> </v>
      </c>
      <c r="E559" s="241"/>
      <c r="F559" s="24"/>
      <c r="G559" s="243"/>
      <c r="H559" s="30"/>
      <c r="I559" s="22"/>
      <c r="J559" s="665"/>
      <c r="K559" s="666"/>
      <c r="L559" s="666"/>
      <c r="M559" s="667"/>
    </row>
    <row r="560" spans="1:13" ht="12.75">
      <c r="A560" s="45"/>
      <c r="B560" s="35"/>
      <c r="C560" s="251" t="str">
        <f>IF(ISERROR(VLOOKUP('9.Journalier'!B560,codeinami,3,FALSE))," ",VLOOKUP('9.Journalier'!B560,codeinami,3,FALSE))</f>
        <v> </v>
      </c>
      <c r="D560" s="27" t="str">
        <f>IF(ISERROR(VLOOKUP('9.Journalier'!B560,codeinami,4,FALSE))," ",VLOOKUP('9.Journalier'!B560,codeinami,4,FALSE))</f>
        <v> </v>
      </c>
      <c r="E560" s="241"/>
      <c r="F560" s="24"/>
      <c r="G560" s="243"/>
      <c r="H560" s="30"/>
      <c r="I560" s="22"/>
      <c r="J560" s="665"/>
      <c r="K560" s="666"/>
      <c r="L560" s="666"/>
      <c r="M560" s="667"/>
    </row>
    <row r="561" spans="1:13" ht="12.75">
      <c r="A561" s="45"/>
      <c r="B561" s="35"/>
      <c r="C561" s="251" t="str">
        <f>IF(ISERROR(VLOOKUP('9.Journalier'!B561,codeinami,3,FALSE))," ",VLOOKUP('9.Journalier'!B561,codeinami,3,FALSE))</f>
        <v> </v>
      </c>
      <c r="D561" s="27" t="str">
        <f>IF(ISERROR(VLOOKUP('9.Journalier'!B561,codeinami,4,FALSE))," ",VLOOKUP('9.Journalier'!B561,codeinami,4,FALSE))</f>
        <v> </v>
      </c>
      <c r="E561" s="241"/>
      <c r="F561" s="24"/>
      <c r="G561" s="243"/>
      <c r="H561" s="30"/>
      <c r="I561" s="22"/>
      <c r="J561" s="665"/>
      <c r="K561" s="666"/>
      <c r="L561" s="666"/>
      <c r="M561" s="667"/>
    </row>
    <row r="562" spans="1:13" ht="12.75">
      <c r="A562" s="45"/>
      <c r="B562" s="35"/>
      <c r="C562" s="251" t="str">
        <f>IF(ISERROR(VLOOKUP('9.Journalier'!B562,codeinami,3,FALSE))," ",VLOOKUP('9.Journalier'!B562,codeinami,3,FALSE))</f>
        <v> </v>
      </c>
      <c r="D562" s="27" t="str">
        <f>IF(ISERROR(VLOOKUP('9.Journalier'!B562,codeinami,4,FALSE))," ",VLOOKUP('9.Journalier'!B562,codeinami,4,FALSE))</f>
        <v> </v>
      </c>
      <c r="E562" s="241"/>
      <c r="F562" s="24"/>
      <c r="G562" s="243"/>
      <c r="H562" s="30"/>
      <c r="I562" s="22"/>
      <c r="J562" s="665"/>
      <c r="K562" s="666"/>
      <c r="L562" s="666"/>
      <c r="M562" s="667"/>
    </row>
    <row r="563" spans="1:13" ht="12.75">
      <c r="A563" s="45"/>
      <c r="B563" s="35"/>
      <c r="C563" s="251" t="str">
        <f>IF(ISERROR(VLOOKUP('9.Journalier'!B563,codeinami,3,FALSE))," ",VLOOKUP('9.Journalier'!B563,codeinami,3,FALSE))</f>
        <v> </v>
      </c>
      <c r="D563" s="27" t="str">
        <f>IF(ISERROR(VLOOKUP('9.Journalier'!B563,codeinami,4,FALSE))," ",VLOOKUP('9.Journalier'!B563,codeinami,4,FALSE))</f>
        <v> </v>
      </c>
      <c r="E563" s="241"/>
      <c r="F563" s="24"/>
      <c r="G563" s="243"/>
      <c r="H563" s="30"/>
      <c r="I563" s="22"/>
      <c r="J563" s="665"/>
      <c r="K563" s="666"/>
      <c r="L563" s="666"/>
      <c r="M563" s="667"/>
    </row>
    <row r="564" spans="1:13" ht="12.75">
      <c r="A564" s="45"/>
      <c r="B564" s="35"/>
      <c r="C564" s="251" t="str">
        <f>IF(ISERROR(VLOOKUP('9.Journalier'!B564,codeinami,3,FALSE))," ",VLOOKUP('9.Journalier'!B564,codeinami,3,FALSE))</f>
        <v> </v>
      </c>
      <c r="D564" s="27" t="str">
        <f>IF(ISERROR(VLOOKUP('9.Journalier'!B564,codeinami,4,FALSE))," ",VLOOKUP('9.Journalier'!B564,codeinami,4,FALSE))</f>
        <v> </v>
      </c>
      <c r="E564" s="241"/>
      <c r="F564" s="24"/>
      <c r="G564" s="243"/>
      <c r="H564" s="30"/>
      <c r="I564" s="22"/>
      <c r="J564" s="665"/>
      <c r="K564" s="666"/>
      <c r="L564" s="666"/>
      <c r="M564" s="667"/>
    </row>
    <row r="565" spans="1:13" ht="12.75">
      <c r="A565" s="45"/>
      <c r="B565" s="35"/>
      <c r="C565" s="251" t="str">
        <f>IF(ISERROR(VLOOKUP('9.Journalier'!B565,codeinami,3,FALSE))," ",VLOOKUP('9.Journalier'!B565,codeinami,3,FALSE))</f>
        <v> </v>
      </c>
      <c r="D565" s="27" t="str">
        <f>IF(ISERROR(VLOOKUP('9.Journalier'!B565,codeinami,4,FALSE))," ",VLOOKUP('9.Journalier'!B565,codeinami,4,FALSE))</f>
        <v> </v>
      </c>
      <c r="E565" s="241"/>
      <c r="F565" s="24"/>
      <c r="G565" s="243"/>
      <c r="H565" s="30"/>
      <c r="I565" s="22"/>
      <c r="J565" s="665"/>
      <c r="K565" s="666"/>
      <c r="L565" s="666"/>
      <c r="M565" s="667"/>
    </row>
    <row r="566" spans="1:13" ht="12.75">
      <c r="A566" s="45"/>
      <c r="B566" s="35"/>
      <c r="C566" s="251" t="str">
        <f>IF(ISERROR(VLOOKUP('9.Journalier'!B566,codeinami,3,FALSE))," ",VLOOKUP('9.Journalier'!B566,codeinami,3,FALSE))</f>
        <v> </v>
      </c>
      <c r="D566" s="27" t="str">
        <f>IF(ISERROR(VLOOKUP('9.Journalier'!B566,codeinami,4,FALSE))," ",VLOOKUP('9.Journalier'!B566,codeinami,4,FALSE))</f>
        <v> </v>
      </c>
      <c r="E566" s="241"/>
      <c r="F566" s="24"/>
      <c r="G566" s="243"/>
      <c r="H566" s="30"/>
      <c r="I566" s="22"/>
      <c r="J566" s="665"/>
      <c r="K566" s="666"/>
      <c r="L566" s="666"/>
      <c r="M566" s="667"/>
    </row>
    <row r="567" spans="1:13" ht="12.75">
      <c r="A567" s="45"/>
      <c r="B567" s="35"/>
      <c r="C567" s="251" t="str">
        <f>IF(ISERROR(VLOOKUP('9.Journalier'!B567,codeinami,3,FALSE))," ",VLOOKUP('9.Journalier'!B567,codeinami,3,FALSE))</f>
        <v> </v>
      </c>
      <c r="D567" s="27" t="str">
        <f>IF(ISERROR(VLOOKUP('9.Journalier'!B567,codeinami,4,FALSE))," ",VLOOKUP('9.Journalier'!B567,codeinami,4,FALSE))</f>
        <v> </v>
      </c>
      <c r="E567" s="241"/>
      <c r="F567" s="24"/>
      <c r="G567" s="243"/>
      <c r="H567" s="30"/>
      <c r="I567" s="22"/>
      <c r="J567" s="665"/>
      <c r="K567" s="666"/>
      <c r="L567" s="666"/>
      <c r="M567" s="667"/>
    </row>
    <row r="568" spans="1:13" ht="12.75">
      <c r="A568" s="45"/>
      <c r="B568" s="35"/>
      <c r="C568" s="251" t="str">
        <f>IF(ISERROR(VLOOKUP('9.Journalier'!B568,codeinami,3,FALSE))," ",VLOOKUP('9.Journalier'!B568,codeinami,3,FALSE))</f>
        <v> </v>
      </c>
      <c r="D568" s="27" t="str">
        <f>IF(ISERROR(VLOOKUP('9.Journalier'!B568,codeinami,4,FALSE))," ",VLOOKUP('9.Journalier'!B568,codeinami,4,FALSE))</f>
        <v> </v>
      </c>
      <c r="E568" s="241"/>
      <c r="F568" s="24"/>
      <c r="G568" s="243"/>
      <c r="H568" s="30"/>
      <c r="I568" s="22"/>
      <c r="J568" s="665"/>
      <c r="K568" s="666"/>
      <c r="L568" s="666"/>
      <c r="M568" s="667"/>
    </row>
    <row r="569" spans="1:13" ht="12.75">
      <c r="A569" s="45"/>
      <c r="B569" s="35"/>
      <c r="C569" s="251" t="str">
        <f>IF(ISERROR(VLOOKUP('9.Journalier'!B569,codeinami,3,FALSE))," ",VLOOKUP('9.Journalier'!B569,codeinami,3,FALSE))</f>
        <v> </v>
      </c>
      <c r="D569" s="27" t="str">
        <f>IF(ISERROR(VLOOKUP('9.Journalier'!B569,codeinami,4,FALSE))," ",VLOOKUP('9.Journalier'!B569,codeinami,4,FALSE))</f>
        <v> </v>
      </c>
      <c r="E569" s="241"/>
      <c r="F569" s="24"/>
      <c r="G569" s="243"/>
      <c r="H569" s="30"/>
      <c r="I569" s="22"/>
      <c r="J569" s="665"/>
      <c r="K569" s="666"/>
      <c r="L569" s="666"/>
      <c r="M569" s="667"/>
    </row>
    <row r="570" spans="1:13" ht="12.75">
      <c r="A570" s="45"/>
      <c r="B570" s="35"/>
      <c r="C570" s="251" t="str">
        <f>IF(ISERROR(VLOOKUP('9.Journalier'!B570,codeinami,3,FALSE))," ",VLOOKUP('9.Journalier'!B570,codeinami,3,FALSE))</f>
        <v> </v>
      </c>
      <c r="D570" s="27" t="str">
        <f>IF(ISERROR(VLOOKUP('9.Journalier'!B570,codeinami,4,FALSE))," ",VLOOKUP('9.Journalier'!B570,codeinami,4,FALSE))</f>
        <v> </v>
      </c>
      <c r="E570" s="241"/>
      <c r="F570" s="24"/>
      <c r="G570" s="243"/>
      <c r="H570" s="30"/>
      <c r="I570" s="22"/>
      <c r="J570" s="665"/>
      <c r="K570" s="666"/>
      <c r="L570" s="666"/>
      <c r="M570" s="667"/>
    </row>
    <row r="571" spans="1:13" ht="12.75">
      <c r="A571" s="45"/>
      <c r="B571" s="35"/>
      <c r="C571" s="251" t="str">
        <f>IF(ISERROR(VLOOKUP('9.Journalier'!B571,codeinami,3,FALSE))," ",VLOOKUP('9.Journalier'!B571,codeinami,3,FALSE))</f>
        <v> </v>
      </c>
      <c r="D571" s="27" t="str">
        <f>IF(ISERROR(VLOOKUP('9.Journalier'!B571,codeinami,4,FALSE))," ",VLOOKUP('9.Journalier'!B571,codeinami,4,FALSE))</f>
        <v> </v>
      </c>
      <c r="E571" s="241"/>
      <c r="F571" s="24"/>
      <c r="G571" s="243"/>
      <c r="H571" s="30"/>
      <c r="I571" s="22"/>
      <c r="J571" s="665"/>
      <c r="K571" s="666"/>
      <c r="L571" s="666"/>
      <c r="M571" s="667"/>
    </row>
    <row r="572" spans="1:13" ht="12.75">
      <c r="A572" s="45"/>
      <c r="B572" s="35"/>
      <c r="C572" s="251" t="str">
        <f>IF(ISERROR(VLOOKUP('9.Journalier'!B572,codeinami,3,FALSE))," ",VLOOKUP('9.Journalier'!B572,codeinami,3,FALSE))</f>
        <v> </v>
      </c>
      <c r="D572" s="27" t="str">
        <f>IF(ISERROR(VLOOKUP('9.Journalier'!B572,codeinami,4,FALSE))," ",VLOOKUP('9.Journalier'!B572,codeinami,4,FALSE))</f>
        <v> </v>
      </c>
      <c r="E572" s="241"/>
      <c r="F572" s="24"/>
      <c r="G572" s="243"/>
      <c r="H572" s="30"/>
      <c r="I572" s="22"/>
      <c r="J572" s="665"/>
      <c r="K572" s="666"/>
      <c r="L572" s="666"/>
      <c r="M572" s="667"/>
    </row>
    <row r="573" spans="1:13" ht="12.75">
      <c r="A573" s="45"/>
      <c r="B573" s="35"/>
      <c r="C573" s="251" t="str">
        <f>IF(ISERROR(VLOOKUP('9.Journalier'!B573,codeinami,3,FALSE))," ",VLOOKUP('9.Journalier'!B573,codeinami,3,FALSE))</f>
        <v> </v>
      </c>
      <c r="D573" s="27" t="str">
        <f>IF(ISERROR(VLOOKUP('9.Journalier'!B573,codeinami,4,FALSE))," ",VLOOKUP('9.Journalier'!B573,codeinami,4,FALSE))</f>
        <v> </v>
      </c>
      <c r="E573" s="241"/>
      <c r="F573" s="24"/>
      <c r="G573" s="243"/>
      <c r="H573" s="30"/>
      <c r="I573" s="22"/>
      <c r="J573" s="665"/>
      <c r="K573" s="666"/>
      <c r="L573" s="666"/>
      <c r="M573" s="667"/>
    </row>
    <row r="574" spans="1:13" ht="12.75">
      <c r="A574" s="45"/>
      <c r="B574" s="35"/>
      <c r="C574" s="251" t="str">
        <f>IF(ISERROR(VLOOKUP('9.Journalier'!B574,codeinami,3,FALSE))," ",VLOOKUP('9.Journalier'!B574,codeinami,3,FALSE))</f>
        <v> </v>
      </c>
      <c r="D574" s="27" t="str">
        <f>IF(ISERROR(VLOOKUP('9.Journalier'!B574,codeinami,4,FALSE))," ",VLOOKUP('9.Journalier'!B574,codeinami,4,FALSE))</f>
        <v> </v>
      </c>
      <c r="E574" s="241"/>
      <c r="F574" s="24"/>
      <c r="G574" s="243"/>
      <c r="H574" s="30"/>
      <c r="I574" s="22"/>
      <c r="J574" s="665"/>
      <c r="K574" s="666"/>
      <c r="L574" s="666"/>
      <c r="M574" s="667"/>
    </row>
    <row r="575" spans="1:13" ht="12.75">
      <c r="A575" s="45"/>
      <c r="B575" s="35"/>
      <c r="C575" s="251" t="str">
        <f>IF(ISERROR(VLOOKUP('9.Journalier'!B575,codeinami,3,FALSE))," ",VLOOKUP('9.Journalier'!B575,codeinami,3,FALSE))</f>
        <v> </v>
      </c>
      <c r="D575" s="27" t="str">
        <f>IF(ISERROR(VLOOKUP('9.Journalier'!B575,codeinami,4,FALSE))," ",VLOOKUP('9.Journalier'!B575,codeinami,4,FALSE))</f>
        <v> </v>
      </c>
      <c r="E575" s="241"/>
      <c r="F575" s="24"/>
      <c r="G575" s="243"/>
      <c r="H575" s="30"/>
      <c r="I575" s="22"/>
      <c r="J575" s="665"/>
      <c r="K575" s="666"/>
      <c r="L575" s="666"/>
      <c r="M575" s="667"/>
    </row>
    <row r="576" spans="1:13" ht="12.75">
      <c r="A576" s="45"/>
      <c r="B576" s="35"/>
      <c r="C576" s="251" t="str">
        <f>IF(ISERROR(VLOOKUP('9.Journalier'!B576,codeinami,3,FALSE))," ",VLOOKUP('9.Journalier'!B576,codeinami,3,FALSE))</f>
        <v> </v>
      </c>
      <c r="D576" s="27" t="str">
        <f>IF(ISERROR(VLOOKUP('9.Journalier'!B576,codeinami,4,FALSE))," ",VLOOKUP('9.Journalier'!B576,codeinami,4,FALSE))</f>
        <v> </v>
      </c>
      <c r="E576" s="241"/>
      <c r="F576" s="24"/>
      <c r="G576" s="243"/>
      <c r="H576" s="30"/>
      <c r="I576" s="22"/>
      <c r="J576" s="665"/>
      <c r="K576" s="666"/>
      <c r="L576" s="666"/>
      <c r="M576" s="667"/>
    </row>
    <row r="577" spans="1:13" ht="12.75">
      <c r="A577" s="45"/>
      <c r="B577" s="35"/>
      <c r="C577" s="251" t="str">
        <f>IF(ISERROR(VLOOKUP('9.Journalier'!B577,codeinami,3,FALSE))," ",VLOOKUP('9.Journalier'!B577,codeinami,3,FALSE))</f>
        <v> </v>
      </c>
      <c r="D577" s="27" t="str">
        <f>IF(ISERROR(VLOOKUP('9.Journalier'!B577,codeinami,4,FALSE))," ",VLOOKUP('9.Journalier'!B577,codeinami,4,FALSE))</f>
        <v> </v>
      </c>
      <c r="E577" s="241"/>
      <c r="F577" s="24"/>
      <c r="G577" s="243"/>
      <c r="H577" s="30"/>
      <c r="I577" s="22"/>
      <c r="J577" s="665"/>
      <c r="K577" s="666"/>
      <c r="L577" s="666"/>
      <c r="M577" s="667"/>
    </row>
    <row r="578" spans="1:13" ht="12.75">
      <c r="A578" s="45"/>
      <c r="B578" s="35"/>
      <c r="C578" s="251" t="str">
        <f>IF(ISERROR(VLOOKUP('9.Journalier'!B578,codeinami,3,FALSE))," ",VLOOKUP('9.Journalier'!B578,codeinami,3,FALSE))</f>
        <v> </v>
      </c>
      <c r="D578" s="27" t="str">
        <f>IF(ISERROR(VLOOKUP('9.Journalier'!B578,codeinami,4,FALSE))," ",VLOOKUP('9.Journalier'!B578,codeinami,4,FALSE))</f>
        <v> </v>
      </c>
      <c r="E578" s="241"/>
      <c r="F578" s="24"/>
      <c r="G578" s="243"/>
      <c r="H578" s="30"/>
      <c r="I578" s="22"/>
      <c r="J578" s="665"/>
      <c r="K578" s="666"/>
      <c r="L578" s="666"/>
      <c r="M578" s="667"/>
    </row>
    <row r="579" spans="1:13" ht="12.75">
      <c r="A579" s="45"/>
      <c r="B579" s="35"/>
      <c r="C579" s="251" t="str">
        <f>IF(ISERROR(VLOOKUP('9.Journalier'!B579,codeinami,3,FALSE))," ",VLOOKUP('9.Journalier'!B579,codeinami,3,FALSE))</f>
        <v> </v>
      </c>
      <c r="D579" s="27" t="str">
        <f>IF(ISERROR(VLOOKUP('9.Journalier'!B579,codeinami,4,FALSE))," ",VLOOKUP('9.Journalier'!B579,codeinami,4,FALSE))</f>
        <v> </v>
      </c>
      <c r="E579" s="241"/>
      <c r="F579" s="24"/>
      <c r="G579" s="243"/>
      <c r="H579" s="30"/>
      <c r="I579" s="22"/>
      <c r="J579" s="665"/>
      <c r="K579" s="666"/>
      <c r="L579" s="666"/>
      <c r="M579" s="667"/>
    </row>
    <row r="580" spans="1:13" ht="12.75">
      <c r="A580" s="45"/>
      <c r="B580" s="35"/>
      <c r="C580" s="251" t="str">
        <f>IF(ISERROR(VLOOKUP('9.Journalier'!B580,codeinami,3,FALSE))," ",VLOOKUP('9.Journalier'!B580,codeinami,3,FALSE))</f>
        <v> </v>
      </c>
      <c r="D580" s="27" t="str">
        <f>IF(ISERROR(VLOOKUP('9.Journalier'!B580,codeinami,4,FALSE))," ",VLOOKUP('9.Journalier'!B580,codeinami,4,FALSE))</f>
        <v> </v>
      </c>
      <c r="E580" s="241"/>
      <c r="F580" s="24"/>
      <c r="G580" s="243"/>
      <c r="H580" s="30"/>
      <c r="I580" s="22"/>
      <c r="J580" s="665"/>
      <c r="K580" s="666"/>
      <c r="L580" s="666"/>
      <c r="M580" s="667"/>
    </row>
    <row r="581" spans="1:13" ht="12.75">
      <c r="A581" s="45"/>
      <c r="B581" s="35"/>
      <c r="C581" s="251" t="str">
        <f>IF(ISERROR(VLOOKUP('9.Journalier'!B581,codeinami,3,FALSE))," ",VLOOKUP('9.Journalier'!B581,codeinami,3,FALSE))</f>
        <v> </v>
      </c>
      <c r="D581" s="27" t="str">
        <f>IF(ISERROR(VLOOKUP('9.Journalier'!B581,codeinami,4,FALSE))," ",VLOOKUP('9.Journalier'!B581,codeinami,4,FALSE))</f>
        <v> </v>
      </c>
      <c r="E581" s="241"/>
      <c r="F581" s="24"/>
      <c r="G581" s="243"/>
      <c r="H581" s="30"/>
      <c r="I581" s="22"/>
      <c r="J581" s="665"/>
      <c r="K581" s="666"/>
      <c r="L581" s="666"/>
      <c r="M581" s="667"/>
    </row>
    <row r="582" spans="1:13" ht="12.75">
      <c r="A582" s="45"/>
      <c r="B582" s="35"/>
      <c r="C582" s="251" t="str">
        <f>IF(ISERROR(VLOOKUP('9.Journalier'!B582,codeinami,3,FALSE))," ",VLOOKUP('9.Journalier'!B582,codeinami,3,FALSE))</f>
        <v> </v>
      </c>
      <c r="D582" s="27" t="str">
        <f>IF(ISERROR(VLOOKUP('9.Journalier'!B582,codeinami,4,FALSE))," ",VLOOKUP('9.Journalier'!B582,codeinami,4,FALSE))</f>
        <v> </v>
      </c>
      <c r="E582" s="241"/>
      <c r="F582" s="24"/>
      <c r="G582" s="243"/>
      <c r="H582" s="30"/>
      <c r="I582" s="22"/>
      <c r="J582" s="665"/>
      <c r="K582" s="666"/>
      <c r="L582" s="666"/>
      <c r="M582" s="667"/>
    </row>
    <row r="583" spans="1:13" ht="12.75">
      <c r="A583" s="45"/>
      <c r="B583" s="35"/>
      <c r="C583" s="251" t="str">
        <f>IF(ISERROR(VLOOKUP('9.Journalier'!B583,codeinami,3,FALSE))," ",VLOOKUP('9.Journalier'!B583,codeinami,3,FALSE))</f>
        <v> </v>
      </c>
      <c r="D583" s="27" t="str">
        <f>IF(ISERROR(VLOOKUP('9.Journalier'!B583,codeinami,4,FALSE))," ",VLOOKUP('9.Journalier'!B583,codeinami,4,FALSE))</f>
        <v> </v>
      </c>
      <c r="E583" s="241"/>
      <c r="F583" s="24"/>
      <c r="G583" s="243"/>
      <c r="H583" s="30"/>
      <c r="I583" s="22"/>
      <c r="J583" s="665"/>
      <c r="K583" s="666"/>
      <c r="L583" s="666"/>
      <c r="M583" s="667"/>
    </row>
    <row r="584" spans="1:13" ht="12.75">
      <c r="A584" s="45"/>
      <c r="B584" s="35"/>
      <c r="C584" s="251" t="str">
        <f>IF(ISERROR(VLOOKUP('9.Journalier'!B584,codeinami,3,FALSE))," ",VLOOKUP('9.Journalier'!B584,codeinami,3,FALSE))</f>
        <v> </v>
      </c>
      <c r="D584" s="27" t="str">
        <f>IF(ISERROR(VLOOKUP('9.Journalier'!B584,codeinami,4,FALSE))," ",VLOOKUP('9.Journalier'!B584,codeinami,4,FALSE))</f>
        <v> </v>
      </c>
      <c r="E584" s="241"/>
      <c r="F584" s="24"/>
      <c r="G584" s="243"/>
      <c r="H584" s="30"/>
      <c r="I584" s="22"/>
      <c r="J584" s="665"/>
      <c r="K584" s="666"/>
      <c r="L584" s="666"/>
      <c r="M584" s="667"/>
    </row>
    <row r="585" spans="1:13" ht="12.75">
      <c r="A585" s="45"/>
      <c r="B585" s="35"/>
      <c r="C585" s="251" t="str">
        <f>IF(ISERROR(VLOOKUP('9.Journalier'!B585,codeinami,3,FALSE))," ",VLOOKUP('9.Journalier'!B585,codeinami,3,FALSE))</f>
        <v> </v>
      </c>
      <c r="D585" s="27" t="str">
        <f>IF(ISERROR(VLOOKUP('9.Journalier'!B585,codeinami,4,FALSE))," ",VLOOKUP('9.Journalier'!B585,codeinami,4,FALSE))</f>
        <v> </v>
      </c>
      <c r="E585" s="241"/>
      <c r="F585" s="24"/>
      <c r="G585" s="243"/>
      <c r="H585" s="30"/>
      <c r="I585" s="22"/>
      <c r="J585" s="665"/>
      <c r="K585" s="666"/>
      <c r="L585" s="666"/>
      <c r="M585" s="667"/>
    </row>
    <row r="586" spans="1:13" ht="12.75">
      <c r="A586" s="45"/>
      <c r="B586" s="35"/>
      <c r="C586" s="251" t="str">
        <f>IF(ISERROR(VLOOKUP('9.Journalier'!B586,codeinami,3,FALSE))," ",VLOOKUP('9.Journalier'!B586,codeinami,3,FALSE))</f>
        <v> </v>
      </c>
      <c r="D586" s="27" t="str">
        <f>IF(ISERROR(VLOOKUP('9.Journalier'!B586,codeinami,4,FALSE))," ",VLOOKUP('9.Journalier'!B586,codeinami,4,FALSE))</f>
        <v> </v>
      </c>
      <c r="E586" s="241"/>
      <c r="F586" s="24"/>
      <c r="G586" s="243"/>
      <c r="H586" s="30"/>
      <c r="I586" s="22"/>
      <c r="J586" s="665"/>
      <c r="K586" s="666"/>
      <c r="L586" s="666"/>
      <c r="M586" s="667"/>
    </row>
    <row r="587" spans="1:13" ht="12.75">
      <c r="A587" s="45"/>
      <c r="B587" s="35"/>
      <c r="C587" s="251" t="str">
        <f>IF(ISERROR(VLOOKUP('9.Journalier'!B587,codeinami,3,FALSE))," ",VLOOKUP('9.Journalier'!B587,codeinami,3,FALSE))</f>
        <v> </v>
      </c>
      <c r="D587" s="27" t="str">
        <f>IF(ISERROR(VLOOKUP('9.Journalier'!B587,codeinami,4,FALSE))," ",VLOOKUP('9.Journalier'!B587,codeinami,4,FALSE))</f>
        <v> </v>
      </c>
      <c r="E587" s="241"/>
      <c r="F587" s="24"/>
      <c r="G587" s="243"/>
      <c r="H587" s="30"/>
      <c r="I587" s="22"/>
      <c r="J587" s="665"/>
      <c r="K587" s="666"/>
      <c r="L587" s="666"/>
      <c r="M587" s="667"/>
    </row>
    <row r="588" spans="1:13" ht="12.75">
      <c r="A588" s="45"/>
      <c r="B588" s="35"/>
      <c r="C588" s="251" t="str">
        <f>IF(ISERROR(VLOOKUP('9.Journalier'!B588,codeinami,3,FALSE))," ",VLOOKUP('9.Journalier'!B588,codeinami,3,FALSE))</f>
        <v> </v>
      </c>
      <c r="D588" s="27" t="str">
        <f>IF(ISERROR(VLOOKUP('9.Journalier'!B588,codeinami,4,FALSE))," ",VLOOKUP('9.Journalier'!B588,codeinami,4,FALSE))</f>
        <v> </v>
      </c>
      <c r="E588" s="241"/>
      <c r="F588" s="24"/>
      <c r="G588" s="243"/>
      <c r="H588" s="30"/>
      <c r="I588" s="22"/>
      <c r="J588" s="665"/>
      <c r="K588" s="666"/>
      <c r="L588" s="666"/>
      <c r="M588" s="667"/>
    </row>
    <row r="589" spans="1:13" ht="12.75">
      <c r="A589" s="45"/>
      <c r="B589" s="35"/>
      <c r="C589" s="251" t="str">
        <f>IF(ISERROR(VLOOKUP('9.Journalier'!B589,codeinami,3,FALSE))," ",VLOOKUP('9.Journalier'!B589,codeinami,3,FALSE))</f>
        <v> </v>
      </c>
      <c r="D589" s="27" t="str">
        <f>IF(ISERROR(VLOOKUP('9.Journalier'!B589,codeinami,4,FALSE))," ",VLOOKUP('9.Journalier'!B589,codeinami,4,FALSE))</f>
        <v> </v>
      </c>
      <c r="E589" s="241"/>
      <c r="F589" s="24"/>
      <c r="G589" s="243"/>
      <c r="H589" s="30"/>
      <c r="I589" s="22"/>
      <c r="J589" s="665"/>
      <c r="K589" s="666"/>
      <c r="L589" s="666"/>
      <c r="M589" s="667"/>
    </row>
    <row r="590" spans="1:13" ht="12.75">
      <c r="A590" s="45"/>
      <c r="B590" s="35"/>
      <c r="C590" s="251" t="str">
        <f>IF(ISERROR(VLOOKUP('9.Journalier'!B590,codeinami,3,FALSE))," ",VLOOKUP('9.Journalier'!B590,codeinami,3,FALSE))</f>
        <v> </v>
      </c>
      <c r="D590" s="27" t="str">
        <f>IF(ISERROR(VLOOKUP('9.Journalier'!B590,codeinami,4,FALSE))," ",VLOOKUP('9.Journalier'!B590,codeinami,4,FALSE))</f>
        <v> </v>
      </c>
      <c r="E590" s="241"/>
      <c r="F590" s="24"/>
      <c r="G590" s="243"/>
      <c r="H590" s="30"/>
      <c r="I590" s="22"/>
      <c r="J590" s="665"/>
      <c r="K590" s="666"/>
      <c r="L590" s="666"/>
      <c r="M590" s="667"/>
    </row>
    <row r="591" spans="1:13" ht="12.75">
      <c r="A591" s="45"/>
      <c r="B591" s="35"/>
      <c r="C591" s="251" t="str">
        <f>IF(ISERROR(VLOOKUP('9.Journalier'!B591,codeinami,3,FALSE))," ",VLOOKUP('9.Journalier'!B591,codeinami,3,FALSE))</f>
        <v> </v>
      </c>
      <c r="D591" s="27" t="str">
        <f>IF(ISERROR(VLOOKUP('9.Journalier'!B591,codeinami,4,FALSE))," ",VLOOKUP('9.Journalier'!B591,codeinami,4,FALSE))</f>
        <v> </v>
      </c>
      <c r="E591" s="241"/>
      <c r="F591" s="24"/>
      <c r="G591" s="243"/>
      <c r="H591" s="30"/>
      <c r="I591" s="22"/>
      <c r="J591" s="665"/>
      <c r="K591" s="666"/>
      <c r="L591" s="666"/>
      <c r="M591" s="667"/>
    </row>
    <row r="592" spans="1:13" ht="12.75">
      <c r="A592" s="45"/>
      <c r="B592" s="35"/>
      <c r="C592" s="251" t="str">
        <f>IF(ISERROR(VLOOKUP('9.Journalier'!B592,codeinami,3,FALSE))," ",VLOOKUP('9.Journalier'!B592,codeinami,3,FALSE))</f>
        <v> </v>
      </c>
      <c r="D592" s="27" t="str">
        <f>IF(ISERROR(VLOOKUP('9.Journalier'!B592,codeinami,4,FALSE))," ",VLOOKUP('9.Journalier'!B592,codeinami,4,FALSE))</f>
        <v> </v>
      </c>
      <c r="E592" s="241"/>
      <c r="F592" s="24"/>
      <c r="G592" s="243"/>
      <c r="H592" s="30"/>
      <c r="I592" s="22"/>
      <c r="J592" s="665"/>
      <c r="K592" s="666"/>
      <c r="L592" s="666"/>
      <c r="M592" s="667"/>
    </row>
    <row r="593" spans="1:13" ht="12.75">
      <c r="A593" s="45"/>
      <c r="B593" s="35"/>
      <c r="C593" s="251" t="str">
        <f>IF(ISERROR(VLOOKUP('9.Journalier'!B593,codeinami,3,FALSE))," ",VLOOKUP('9.Journalier'!B593,codeinami,3,FALSE))</f>
        <v> </v>
      </c>
      <c r="D593" s="27" t="str">
        <f>IF(ISERROR(VLOOKUP('9.Journalier'!B593,codeinami,4,FALSE))," ",VLOOKUP('9.Journalier'!B593,codeinami,4,FALSE))</f>
        <v> </v>
      </c>
      <c r="E593" s="241"/>
      <c r="F593" s="24"/>
      <c r="G593" s="243"/>
      <c r="H593" s="30"/>
      <c r="I593" s="22"/>
      <c r="J593" s="665"/>
      <c r="K593" s="666"/>
      <c r="L593" s="666"/>
      <c r="M593" s="667"/>
    </row>
    <row r="594" spans="1:13" ht="12.75">
      <c r="A594" s="45"/>
      <c r="B594" s="35"/>
      <c r="C594" s="251" t="str">
        <f>IF(ISERROR(VLOOKUP('9.Journalier'!B594,codeinami,3,FALSE))," ",VLOOKUP('9.Journalier'!B594,codeinami,3,FALSE))</f>
        <v> </v>
      </c>
      <c r="D594" s="27" t="str">
        <f>IF(ISERROR(VLOOKUP('9.Journalier'!B594,codeinami,4,FALSE))," ",VLOOKUP('9.Journalier'!B594,codeinami,4,FALSE))</f>
        <v> </v>
      </c>
      <c r="E594" s="241"/>
      <c r="F594" s="24"/>
      <c r="G594" s="243"/>
      <c r="H594" s="30"/>
      <c r="I594" s="22"/>
      <c r="J594" s="665"/>
      <c r="K594" s="666"/>
      <c r="L594" s="666"/>
      <c r="M594" s="667"/>
    </row>
    <row r="595" spans="1:13" ht="12.75">
      <c r="A595" s="45"/>
      <c r="B595" s="35"/>
      <c r="C595" s="251" t="str">
        <f>IF(ISERROR(VLOOKUP('9.Journalier'!B595,codeinami,3,FALSE))," ",VLOOKUP('9.Journalier'!B595,codeinami,3,FALSE))</f>
        <v> </v>
      </c>
      <c r="D595" s="27" t="str">
        <f>IF(ISERROR(VLOOKUP('9.Journalier'!B595,codeinami,4,FALSE))," ",VLOOKUP('9.Journalier'!B595,codeinami,4,FALSE))</f>
        <v> </v>
      </c>
      <c r="E595" s="241"/>
      <c r="F595" s="24"/>
      <c r="G595" s="243"/>
      <c r="H595" s="30"/>
      <c r="I595" s="22"/>
      <c r="J595" s="665"/>
      <c r="K595" s="666"/>
      <c r="L595" s="666"/>
      <c r="M595" s="667"/>
    </row>
    <row r="596" spans="1:13" ht="12.75">
      <c r="A596" s="45"/>
      <c r="B596" s="35"/>
      <c r="C596" s="251" t="str">
        <f>IF(ISERROR(VLOOKUP('9.Journalier'!B596,codeinami,3,FALSE))," ",VLOOKUP('9.Journalier'!B596,codeinami,3,FALSE))</f>
        <v> </v>
      </c>
      <c r="D596" s="27" t="str">
        <f>IF(ISERROR(VLOOKUP('9.Journalier'!B596,codeinami,4,FALSE))," ",VLOOKUP('9.Journalier'!B596,codeinami,4,FALSE))</f>
        <v> </v>
      </c>
      <c r="E596" s="241"/>
      <c r="F596" s="24"/>
      <c r="G596" s="243"/>
      <c r="H596" s="30"/>
      <c r="I596" s="22"/>
      <c r="J596" s="665"/>
      <c r="K596" s="666"/>
      <c r="L596" s="666"/>
      <c r="M596" s="667"/>
    </row>
    <row r="597" spans="1:13" ht="12.75">
      <c r="A597" s="45"/>
      <c r="B597" s="35"/>
      <c r="C597" s="251" t="str">
        <f>IF(ISERROR(VLOOKUP('9.Journalier'!B597,codeinami,3,FALSE))," ",VLOOKUP('9.Journalier'!B597,codeinami,3,FALSE))</f>
        <v> </v>
      </c>
      <c r="D597" s="27" t="str">
        <f>IF(ISERROR(VLOOKUP('9.Journalier'!B597,codeinami,4,FALSE))," ",VLOOKUP('9.Journalier'!B597,codeinami,4,FALSE))</f>
        <v> </v>
      </c>
      <c r="E597" s="241"/>
      <c r="F597" s="24"/>
      <c r="G597" s="243"/>
      <c r="H597" s="30"/>
      <c r="I597" s="22"/>
      <c r="J597" s="665"/>
      <c r="K597" s="666"/>
      <c r="L597" s="666"/>
      <c r="M597" s="667"/>
    </row>
    <row r="598" spans="1:13" ht="12.75">
      <c r="A598" s="45"/>
      <c r="B598" s="35"/>
      <c r="C598" s="251" t="str">
        <f>IF(ISERROR(VLOOKUP('9.Journalier'!B598,codeinami,3,FALSE))," ",VLOOKUP('9.Journalier'!B598,codeinami,3,FALSE))</f>
        <v> </v>
      </c>
      <c r="D598" s="27" t="str">
        <f>IF(ISERROR(VLOOKUP('9.Journalier'!B598,codeinami,4,FALSE))," ",VLOOKUP('9.Journalier'!B598,codeinami,4,FALSE))</f>
        <v> </v>
      </c>
      <c r="E598" s="241"/>
      <c r="F598" s="24"/>
      <c r="G598" s="243"/>
      <c r="H598" s="30"/>
      <c r="I598" s="22"/>
      <c r="J598" s="665"/>
      <c r="K598" s="666"/>
      <c r="L598" s="666"/>
      <c r="M598" s="667"/>
    </row>
    <row r="599" spans="1:13" ht="12.75">
      <c r="A599" s="45"/>
      <c r="B599" s="35"/>
      <c r="C599" s="251" t="str">
        <f>IF(ISERROR(VLOOKUP('9.Journalier'!B599,codeinami,3,FALSE))," ",VLOOKUP('9.Journalier'!B599,codeinami,3,FALSE))</f>
        <v> </v>
      </c>
      <c r="D599" s="27" t="str">
        <f>IF(ISERROR(VLOOKUP('9.Journalier'!B599,codeinami,4,FALSE))," ",VLOOKUP('9.Journalier'!B599,codeinami,4,FALSE))</f>
        <v> </v>
      </c>
      <c r="E599" s="241"/>
      <c r="F599" s="24"/>
      <c r="G599" s="243"/>
      <c r="H599" s="30"/>
      <c r="I599" s="22"/>
      <c r="J599" s="665"/>
      <c r="K599" s="666"/>
      <c r="L599" s="666"/>
      <c r="M599" s="667"/>
    </row>
    <row r="600" spans="1:13" ht="12.75">
      <c r="A600" s="45"/>
      <c r="B600" s="35"/>
      <c r="C600" s="251" t="str">
        <f>IF(ISERROR(VLOOKUP('9.Journalier'!B600,codeinami,3,FALSE))," ",VLOOKUP('9.Journalier'!B600,codeinami,3,FALSE))</f>
        <v> </v>
      </c>
      <c r="D600" s="27" t="str">
        <f>IF(ISERROR(VLOOKUP('9.Journalier'!B600,codeinami,4,FALSE))," ",VLOOKUP('9.Journalier'!B600,codeinami,4,FALSE))</f>
        <v> </v>
      </c>
      <c r="E600" s="241"/>
      <c r="F600" s="24"/>
      <c r="G600" s="243"/>
      <c r="H600" s="30"/>
      <c r="I600" s="22"/>
      <c r="J600" s="665"/>
      <c r="K600" s="666"/>
      <c r="L600" s="666"/>
      <c r="M600" s="667"/>
    </row>
    <row r="601" spans="1:13" ht="12.75">
      <c r="A601" s="45"/>
      <c r="B601" s="35"/>
      <c r="C601" s="251" t="str">
        <f>IF(ISERROR(VLOOKUP('9.Journalier'!B601,codeinami,3,FALSE))," ",VLOOKUP('9.Journalier'!B601,codeinami,3,FALSE))</f>
        <v> </v>
      </c>
      <c r="D601" s="27" t="str">
        <f>IF(ISERROR(VLOOKUP('9.Journalier'!B601,codeinami,4,FALSE))," ",VLOOKUP('9.Journalier'!B601,codeinami,4,FALSE))</f>
        <v> </v>
      </c>
      <c r="E601" s="241"/>
      <c r="F601" s="24"/>
      <c r="G601" s="243"/>
      <c r="H601" s="30"/>
      <c r="I601" s="22"/>
      <c r="J601" s="665"/>
      <c r="K601" s="666"/>
      <c r="L601" s="666"/>
      <c r="M601" s="667"/>
    </row>
    <row r="602" spans="1:13" ht="12.75">
      <c r="A602" s="45"/>
      <c r="B602" s="35"/>
      <c r="C602" s="251" t="str">
        <f>IF(ISERROR(VLOOKUP('9.Journalier'!B602,codeinami,3,FALSE))," ",VLOOKUP('9.Journalier'!B602,codeinami,3,FALSE))</f>
        <v> </v>
      </c>
      <c r="D602" s="27" t="str">
        <f>IF(ISERROR(VLOOKUP('9.Journalier'!B602,codeinami,4,FALSE))," ",VLOOKUP('9.Journalier'!B602,codeinami,4,FALSE))</f>
        <v> </v>
      </c>
      <c r="E602" s="241"/>
      <c r="F602" s="24"/>
      <c r="G602" s="243"/>
      <c r="H602" s="30"/>
      <c r="I602" s="22"/>
      <c r="J602" s="665"/>
      <c r="K602" s="666"/>
      <c r="L602" s="666"/>
      <c r="M602" s="667"/>
    </row>
    <row r="603" spans="1:13" ht="12.75">
      <c r="A603" s="45"/>
      <c r="B603" s="35"/>
      <c r="C603" s="251" t="str">
        <f>IF(ISERROR(VLOOKUP('9.Journalier'!B603,codeinami,3,FALSE))," ",VLOOKUP('9.Journalier'!B603,codeinami,3,FALSE))</f>
        <v> </v>
      </c>
      <c r="D603" s="27" t="str">
        <f>IF(ISERROR(VLOOKUP('9.Journalier'!B603,codeinami,4,FALSE))," ",VLOOKUP('9.Journalier'!B603,codeinami,4,FALSE))</f>
        <v> </v>
      </c>
      <c r="E603" s="241"/>
      <c r="F603" s="24"/>
      <c r="G603" s="243"/>
      <c r="H603" s="30"/>
      <c r="I603" s="22"/>
      <c r="J603" s="665"/>
      <c r="K603" s="666"/>
      <c r="L603" s="666"/>
      <c r="M603" s="667"/>
    </row>
    <row r="604" spans="1:13" ht="12.75">
      <c r="A604" s="45"/>
      <c r="B604" s="35"/>
      <c r="C604" s="251" t="str">
        <f>IF(ISERROR(VLOOKUP('9.Journalier'!B604,codeinami,3,FALSE))," ",VLOOKUP('9.Journalier'!B604,codeinami,3,FALSE))</f>
        <v> </v>
      </c>
      <c r="D604" s="27" t="str">
        <f>IF(ISERROR(VLOOKUP('9.Journalier'!B604,codeinami,4,FALSE))," ",VLOOKUP('9.Journalier'!B604,codeinami,4,FALSE))</f>
        <v> </v>
      </c>
      <c r="E604" s="241"/>
      <c r="F604" s="24"/>
      <c r="G604" s="243"/>
      <c r="H604" s="30"/>
      <c r="I604" s="22"/>
      <c r="J604" s="665"/>
      <c r="K604" s="666"/>
      <c r="L604" s="666"/>
      <c r="M604" s="667"/>
    </row>
    <row r="605" spans="1:13" ht="12.75">
      <c r="A605" s="45"/>
      <c r="B605" s="35"/>
      <c r="C605" s="251" t="str">
        <f>IF(ISERROR(VLOOKUP('9.Journalier'!B605,codeinami,3,FALSE))," ",VLOOKUP('9.Journalier'!B605,codeinami,3,FALSE))</f>
        <v> </v>
      </c>
      <c r="D605" s="27" t="str">
        <f>IF(ISERROR(VLOOKUP('9.Journalier'!B605,codeinami,4,FALSE))," ",VLOOKUP('9.Journalier'!B605,codeinami,4,FALSE))</f>
        <v> </v>
      </c>
      <c r="E605" s="241"/>
      <c r="F605" s="24"/>
      <c r="G605" s="243"/>
      <c r="H605" s="30"/>
      <c r="I605" s="22"/>
      <c r="J605" s="665"/>
      <c r="K605" s="666"/>
      <c r="L605" s="666"/>
      <c r="M605" s="667"/>
    </row>
    <row r="606" spans="1:13" ht="12.75">
      <c r="A606" s="45"/>
      <c r="B606" s="35"/>
      <c r="C606" s="251" t="str">
        <f>IF(ISERROR(VLOOKUP('9.Journalier'!B606,codeinami,3,FALSE))," ",VLOOKUP('9.Journalier'!B606,codeinami,3,FALSE))</f>
        <v> </v>
      </c>
      <c r="D606" s="27" t="str">
        <f>IF(ISERROR(VLOOKUP('9.Journalier'!B606,codeinami,4,FALSE))," ",VLOOKUP('9.Journalier'!B606,codeinami,4,FALSE))</f>
        <v> </v>
      </c>
      <c r="E606" s="241"/>
      <c r="F606" s="24"/>
      <c r="G606" s="243"/>
      <c r="H606" s="30"/>
      <c r="I606" s="22"/>
      <c r="J606" s="665"/>
      <c r="K606" s="666"/>
      <c r="L606" s="666"/>
      <c r="M606" s="667"/>
    </row>
    <row r="607" spans="1:13" ht="12.75">
      <c r="A607" s="45"/>
      <c r="B607" s="35"/>
      <c r="C607" s="251" t="str">
        <f>IF(ISERROR(VLOOKUP('9.Journalier'!B607,codeinami,3,FALSE))," ",VLOOKUP('9.Journalier'!B607,codeinami,3,FALSE))</f>
        <v> </v>
      </c>
      <c r="D607" s="27" t="str">
        <f>IF(ISERROR(VLOOKUP('9.Journalier'!B607,codeinami,4,FALSE))," ",VLOOKUP('9.Journalier'!B607,codeinami,4,FALSE))</f>
        <v> </v>
      </c>
      <c r="E607" s="241"/>
      <c r="F607" s="24"/>
      <c r="G607" s="243"/>
      <c r="H607" s="30"/>
      <c r="I607" s="22"/>
      <c r="J607" s="665"/>
      <c r="K607" s="666"/>
      <c r="L607" s="666"/>
      <c r="M607" s="667"/>
    </row>
    <row r="608" spans="1:13" ht="12.75">
      <c r="A608" s="45"/>
      <c r="B608" s="35"/>
      <c r="C608" s="251" t="str">
        <f>IF(ISERROR(VLOOKUP('9.Journalier'!B608,codeinami,3,FALSE))," ",VLOOKUP('9.Journalier'!B608,codeinami,3,FALSE))</f>
        <v> </v>
      </c>
      <c r="D608" s="27" t="str">
        <f>IF(ISERROR(VLOOKUP('9.Journalier'!B608,codeinami,4,FALSE))," ",VLOOKUP('9.Journalier'!B608,codeinami,4,FALSE))</f>
        <v> </v>
      </c>
      <c r="E608" s="241"/>
      <c r="F608" s="24"/>
      <c r="G608" s="243"/>
      <c r="H608" s="30"/>
      <c r="I608" s="22"/>
      <c r="J608" s="665"/>
      <c r="K608" s="666"/>
      <c r="L608" s="666"/>
      <c r="M608" s="667"/>
    </row>
    <row r="609" spans="1:13" ht="12.75">
      <c r="A609" s="45"/>
      <c r="B609" s="35"/>
      <c r="C609" s="251" t="str">
        <f>IF(ISERROR(VLOOKUP('9.Journalier'!B609,codeinami,3,FALSE))," ",VLOOKUP('9.Journalier'!B609,codeinami,3,FALSE))</f>
        <v> </v>
      </c>
      <c r="D609" s="27" t="str">
        <f>IF(ISERROR(VLOOKUP('9.Journalier'!B609,codeinami,4,FALSE))," ",VLOOKUP('9.Journalier'!B609,codeinami,4,FALSE))</f>
        <v> </v>
      </c>
      <c r="E609" s="241"/>
      <c r="F609" s="24"/>
      <c r="G609" s="243"/>
      <c r="H609" s="30"/>
      <c r="I609" s="22"/>
      <c r="J609" s="665"/>
      <c r="K609" s="666"/>
      <c r="L609" s="666"/>
      <c r="M609" s="667"/>
    </row>
    <row r="610" spans="1:13" ht="12.75">
      <c r="A610" s="45"/>
      <c r="B610" s="35"/>
      <c r="C610" s="251" t="str">
        <f>IF(ISERROR(VLOOKUP('9.Journalier'!B610,codeinami,3,FALSE))," ",VLOOKUP('9.Journalier'!B610,codeinami,3,FALSE))</f>
        <v> </v>
      </c>
      <c r="D610" s="27" t="str">
        <f>IF(ISERROR(VLOOKUP('9.Journalier'!B610,codeinami,4,FALSE))," ",VLOOKUP('9.Journalier'!B610,codeinami,4,FALSE))</f>
        <v> </v>
      </c>
      <c r="E610" s="241"/>
      <c r="F610" s="24"/>
      <c r="G610" s="243"/>
      <c r="H610" s="30"/>
      <c r="I610" s="22"/>
      <c r="J610" s="665"/>
      <c r="K610" s="666"/>
      <c r="L610" s="666"/>
      <c r="M610" s="667"/>
    </row>
    <row r="611" spans="1:13" ht="12.75">
      <c r="A611" s="45"/>
      <c r="B611" s="35"/>
      <c r="C611" s="251" t="str">
        <f>IF(ISERROR(VLOOKUP('9.Journalier'!B611,codeinami,3,FALSE))," ",VLOOKUP('9.Journalier'!B611,codeinami,3,FALSE))</f>
        <v> </v>
      </c>
      <c r="D611" s="27" t="str">
        <f>IF(ISERROR(VLOOKUP('9.Journalier'!B611,codeinami,4,FALSE))," ",VLOOKUP('9.Journalier'!B611,codeinami,4,FALSE))</f>
        <v> </v>
      </c>
      <c r="E611" s="241"/>
      <c r="F611" s="24"/>
      <c r="G611" s="243"/>
      <c r="H611" s="30"/>
      <c r="I611" s="22"/>
      <c r="J611" s="665"/>
      <c r="K611" s="666"/>
      <c r="L611" s="666"/>
      <c r="M611" s="667"/>
    </row>
    <row r="612" spans="1:13" ht="12.75">
      <c r="A612" s="45"/>
      <c r="B612" s="35"/>
      <c r="C612" s="251" t="str">
        <f>IF(ISERROR(VLOOKUP('9.Journalier'!B612,codeinami,3,FALSE))," ",VLOOKUP('9.Journalier'!B612,codeinami,3,FALSE))</f>
        <v> </v>
      </c>
      <c r="D612" s="27" t="str">
        <f>IF(ISERROR(VLOOKUP('9.Journalier'!B612,codeinami,4,FALSE))," ",VLOOKUP('9.Journalier'!B612,codeinami,4,FALSE))</f>
        <v> </v>
      </c>
      <c r="E612" s="241"/>
      <c r="F612" s="24"/>
      <c r="G612" s="243"/>
      <c r="H612" s="30"/>
      <c r="I612" s="22"/>
      <c r="J612" s="665"/>
      <c r="K612" s="666"/>
      <c r="L612" s="666"/>
      <c r="M612" s="667"/>
    </row>
    <row r="613" spans="1:13" ht="12.75">
      <c r="A613" s="45"/>
      <c r="B613" s="35"/>
      <c r="C613" s="251" t="str">
        <f>IF(ISERROR(VLOOKUP('9.Journalier'!B613,codeinami,3,FALSE))," ",VLOOKUP('9.Journalier'!B613,codeinami,3,FALSE))</f>
        <v> </v>
      </c>
      <c r="D613" s="27" t="str">
        <f>IF(ISERROR(VLOOKUP('9.Journalier'!B613,codeinami,4,FALSE))," ",VLOOKUP('9.Journalier'!B613,codeinami,4,FALSE))</f>
        <v> </v>
      </c>
      <c r="E613" s="241"/>
      <c r="F613" s="24"/>
      <c r="G613" s="243"/>
      <c r="H613" s="30"/>
      <c r="I613" s="22"/>
      <c r="J613" s="665"/>
      <c r="K613" s="666"/>
      <c r="L613" s="666"/>
      <c r="M613" s="667"/>
    </row>
    <row r="614" spans="1:13" ht="12.75">
      <c r="A614" s="45"/>
      <c r="B614" s="35"/>
      <c r="C614" s="251" t="str">
        <f>IF(ISERROR(VLOOKUP('9.Journalier'!B614,codeinami,3,FALSE))," ",VLOOKUP('9.Journalier'!B614,codeinami,3,FALSE))</f>
        <v> </v>
      </c>
      <c r="D614" s="27" t="str">
        <f>IF(ISERROR(VLOOKUP('9.Journalier'!B614,codeinami,4,FALSE))," ",VLOOKUP('9.Journalier'!B614,codeinami,4,FALSE))</f>
        <v> </v>
      </c>
      <c r="E614" s="241"/>
      <c r="F614" s="24"/>
      <c r="G614" s="243"/>
      <c r="H614" s="30"/>
      <c r="I614" s="22"/>
      <c r="J614" s="665"/>
      <c r="K614" s="666"/>
      <c r="L614" s="666"/>
      <c r="M614" s="667"/>
    </row>
    <row r="615" spans="1:13" ht="12.75">
      <c r="A615" s="45"/>
      <c r="B615" s="35"/>
      <c r="C615" s="251" t="str">
        <f>IF(ISERROR(VLOOKUP('9.Journalier'!B615,codeinami,3,FALSE))," ",VLOOKUP('9.Journalier'!B615,codeinami,3,FALSE))</f>
        <v> </v>
      </c>
      <c r="D615" s="27" t="str">
        <f>IF(ISERROR(VLOOKUP('9.Journalier'!B615,codeinami,4,FALSE))," ",VLOOKUP('9.Journalier'!B615,codeinami,4,FALSE))</f>
        <v> </v>
      </c>
      <c r="E615" s="241"/>
      <c r="F615" s="24"/>
      <c r="G615" s="243"/>
      <c r="H615" s="30"/>
      <c r="I615" s="22"/>
      <c r="J615" s="665"/>
      <c r="K615" s="666"/>
      <c r="L615" s="666"/>
      <c r="M615" s="667"/>
    </row>
    <row r="616" spans="1:13" ht="12.75">
      <c r="A616" s="45"/>
      <c r="B616" s="35"/>
      <c r="C616" s="251" t="str">
        <f>IF(ISERROR(VLOOKUP('9.Journalier'!B616,codeinami,3,FALSE))," ",VLOOKUP('9.Journalier'!B616,codeinami,3,FALSE))</f>
        <v> </v>
      </c>
      <c r="D616" s="27" t="str">
        <f>IF(ISERROR(VLOOKUP('9.Journalier'!B616,codeinami,4,FALSE))," ",VLOOKUP('9.Journalier'!B616,codeinami,4,FALSE))</f>
        <v> </v>
      </c>
      <c r="E616" s="241"/>
      <c r="F616" s="24"/>
      <c r="G616" s="243"/>
      <c r="H616" s="30"/>
      <c r="I616" s="22"/>
      <c r="J616" s="665"/>
      <c r="K616" s="666"/>
      <c r="L616" s="666"/>
      <c r="M616" s="667"/>
    </row>
    <row r="617" spans="1:13" ht="12.75">
      <c r="A617" s="45"/>
      <c r="B617" s="35"/>
      <c r="C617" s="251" t="str">
        <f>IF(ISERROR(VLOOKUP('9.Journalier'!B617,codeinami,3,FALSE))," ",VLOOKUP('9.Journalier'!B617,codeinami,3,FALSE))</f>
        <v> </v>
      </c>
      <c r="D617" s="27" t="str">
        <f>IF(ISERROR(VLOOKUP('9.Journalier'!B617,codeinami,4,FALSE))," ",VLOOKUP('9.Journalier'!B617,codeinami,4,FALSE))</f>
        <v> </v>
      </c>
      <c r="E617" s="241"/>
      <c r="F617" s="24"/>
      <c r="G617" s="243"/>
      <c r="H617" s="30"/>
      <c r="I617" s="22"/>
      <c r="J617" s="665"/>
      <c r="K617" s="666"/>
      <c r="L617" s="666"/>
      <c r="M617" s="667"/>
    </row>
    <row r="618" spans="1:13" ht="12.75">
      <c r="A618" s="45"/>
      <c r="B618" s="35"/>
      <c r="C618" s="251" t="str">
        <f>IF(ISERROR(VLOOKUP('9.Journalier'!B618,codeinami,3,FALSE))," ",VLOOKUP('9.Journalier'!B618,codeinami,3,FALSE))</f>
        <v> </v>
      </c>
      <c r="D618" s="27" t="str">
        <f>IF(ISERROR(VLOOKUP('9.Journalier'!B618,codeinami,4,FALSE))," ",VLOOKUP('9.Journalier'!B618,codeinami,4,FALSE))</f>
        <v> </v>
      </c>
      <c r="E618" s="241"/>
      <c r="F618" s="24"/>
      <c r="G618" s="243"/>
      <c r="H618" s="30"/>
      <c r="I618" s="22"/>
      <c r="J618" s="665"/>
      <c r="K618" s="666"/>
      <c r="L618" s="666"/>
      <c r="M618" s="667"/>
    </row>
    <row r="619" spans="1:13" ht="12.75">
      <c r="A619" s="45"/>
      <c r="B619" s="35"/>
      <c r="C619" s="251" t="str">
        <f>IF(ISERROR(VLOOKUP('9.Journalier'!B619,codeinami,3,FALSE))," ",VLOOKUP('9.Journalier'!B619,codeinami,3,FALSE))</f>
        <v> </v>
      </c>
      <c r="D619" s="27" t="str">
        <f>IF(ISERROR(VLOOKUP('9.Journalier'!B619,codeinami,4,FALSE))," ",VLOOKUP('9.Journalier'!B619,codeinami,4,FALSE))</f>
        <v> </v>
      </c>
      <c r="E619" s="241"/>
      <c r="F619" s="24"/>
      <c r="G619" s="243"/>
      <c r="H619" s="30"/>
      <c r="I619" s="22"/>
      <c r="J619" s="665"/>
      <c r="K619" s="666"/>
      <c r="L619" s="666"/>
      <c r="M619" s="667"/>
    </row>
    <row r="620" spans="1:13" ht="12.75">
      <c r="A620" s="45"/>
      <c r="B620" s="35"/>
      <c r="C620" s="251" t="str">
        <f>IF(ISERROR(VLOOKUP('9.Journalier'!B620,codeinami,3,FALSE))," ",VLOOKUP('9.Journalier'!B620,codeinami,3,FALSE))</f>
        <v> </v>
      </c>
      <c r="D620" s="27" t="str">
        <f>IF(ISERROR(VLOOKUP('9.Journalier'!B620,codeinami,4,FALSE))," ",VLOOKUP('9.Journalier'!B620,codeinami,4,FALSE))</f>
        <v> </v>
      </c>
      <c r="E620" s="241"/>
      <c r="F620" s="24"/>
      <c r="G620" s="243"/>
      <c r="H620" s="30"/>
      <c r="I620" s="22"/>
      <c r="J620" s="665"/>
      <c r="K620" s="666"/>
      <c r="L620" s="666"/>
      <c r="M620" s="667"/>
    </row>
    <row r="621" spans="1:13" ht="12.75">
      <c r="A621" s="45"/>
      <c r="B621" s="35"/>
      <c r="C621" s="251" t="str">
        <f>IF(ISERROR(VLOOKUP('9.Journalier'!B621,codeinami,3,FALSE))," ",VLOOKUP('9.Journalier'!B621,codeinami,3,FALSE))</f>
        <v> </v>
      </c>
      <c r="D621" s="27" t="str">
        <f>IF(ISERROR(VLOOKUP('9.Journalier'!B621,codeinami,4,FALSE))," ",VLOOKUP('9.Journalier'!B621,codeinami,4,FALSE))</f>
        <v> </v>
      </c>
      <c r="E621" s="241"/>
      <c r="F621" s="24"/>
      <c r="G621" s="243"/>
      <c r="H621" s="30"/>
      <c r="I621" s="22"/>
      <c r="J621" s="665"/>
      <c r="K621" s="666"/>
      <c r="L621" s="666"/>
      <c r="M621" s="667"/>
    </row>
    <row r="622" spans="1:13" ht="12.75">
      <c r="A622" s="45"/>
      <c r="B622" s="35"/>
      <c r="C622" s="251" t="str">
        <f>IF(ISERROR(VLOOKUP('9.Journalier'!B622,codeinami,3,FALSE))," ",VLOOKUP('9.Journalier'!B622,codeinami,3,FALSE))</f>
        <v> </v>
      </c>
      <c r="D622" s="27" t="str">
        <f>IF(ISERROR(VLOOKUP('9.Journalier'!B622,codeinami,4,FALSE))," ",VLOOKUP('9.Journalier'!B622,codeinami,4,FALSE))</f>
        <v> </v>
      </c>
      <c r="E622" s="241"/>
      <c r="F622" s="24"/>
      <c r="G622" s="243"/>
      <c r="H622" s="30"/>
      <c r="I622" s="22"/>
      <c r="J622" s="665"/>
      <c r="K622" s="666"/>
      <c r="L622" s="666"/>
      <c r="M622" s="667"/>
    </row>
    <row r="623" spans="1:13" ht="12.75">
      <c r="A623" s="45"/>
      <c r="B623" s="35"/>
      <c r="C623" s="251" t="str">
        <f>IF(ISERROR(VLOOKUP('9.Journalier'!B623,codeinami,3,FALSE))," ",VLOOKUP('9.Journalier'!B623,codeinami,3,FALSE))</f>
        <v> </v>
      </c>
      <c r="D623" s="27" t="str">
        <f>IF(ISERROR(VLOOKUP('9.Journalier'!B623,codeinami,4,FALSE))," ",VLOOKUP('9.Journalier'!B623,codeinami,4,FALSE))</f>
        <v> </v>
      </c>
      <c r="E623" s="241"/>
      <c r="F623" s="24"/>
      <c r="G623" s="243"/>
      <c r="H623" s="30"/>
      <c r="I623" s="22"/>
      <c r="J623" s="665"/>
      <c r="K623" s="666"/>
      <c r="L623" s="666"/>
      <c r="M623" s="667"/>
    </row>
    <row r="624" spans="1:13" ht="12.75">
      <c r="A624" s="45"/>
      <c r="B624" s="35"/>
      <c r="C624" s="251" t="str">
        <f>IF(ISERROR(VLOOKUP('9.Journalier'!B624,codeinami,3,FALSE))," ",VLOOKUP('9.Journalier'!B624,codeinami,3,FALSE))</f>
        <v> </v>
      </c>
      <c r="D624" s="27" t="str">
        <f>IF(ISERROR(VLOOKUP('9.Journalier'!B624,codeinami,4,FALSE))," ",VLOOKUP('9.Journalier'!B624,codeinami,4,FALSE))</f>
        <v> </v>
      </c>
      <c r="E624" s="241"/>
      <c r="F624" s="24"/>
      <c r="G624" s="243"/>
      <c r="H624" s="30"/>
      <c r="I624" s="22"/>
      <c r="J624" s="665"/>
      <c r="K624" s="666"/>
      <c r="L624" s="666"/>
      <c r="M624" s="667"/>
    </row>
    <row r="625" spans="1:13" ht="12.75">
      <c r="A625" s="45"/>
      <c r="B625" s="35"/>
      <c r="C625" s="251" t="str">
        <f>IF(ISERROR(VLOOKUP('9.Journalier'!B625,codeinami,3,FALSE))," ",VLOOKUP('9.Journalier'!B625,codeinami,3,FALSE))</f>
        <v> </v>
      </c>
      <c r="D625" s="27" t="str">
        <f>IF(ISERROR(VLOOKUP('9.Journalier'!B625,codeinami,4,FALSE))," ",VLOOKUP('9.Journalier'!B625,codeinami,4,FALSE))</f>
        <v> </v>
      </c>
      <c r="E625" s="241"/>
      <c r="F625" s="24"/>
      <c r="G625" s="243"/>
      <c r="H625" s="30"/>
      <c r="I625" s="22"/>
      <c r="J625" s="665"/>
      <c r="K625" s="666"/>
      <c r="L625" s="666"/>
      <c r="M625" s="667"/>
    </row>
    <row r="626" spans="1:13" ht="12.75">
      <c r="A626" s="45"/>
      <c r="B626" s="35"/>
      <c r="C626" s="251" t="str">
        <f>IF(ISERROR(VLOOKUP('9.Journalier'!B626,codeinami,3,FALSE))," ",VLOOKUP('9.Journalier'!B626,codeinami,3,FALSE))</f>
        <v> </v>
      </c>
      <c r="D626" s="27" t="str">
        <f>IF(ISERROR(VLOOKUP('9.Journalier'!B626,codeinami,4,FALSE))," ",VLOOKUP('9.Journalier'!B626,codeinami,4,FALSE))</f>
        <v> </v>
      </c>
      <c r="E626" s="241"/>
      <c r="F626" s="24"/>
      <c r="G626" s="243"/>
      <c r="H626" s="30"/>
      <c r="I626" s="22"/>
      <c r="J626" s="665"/>
      <c r="K626" s="666"/>
      <c r="L626" s="666"/>
      <c r="M626" s="667"/>
    </row>
    <row r="627" spans="1:13" ht="12.75">
      <c r="A627" s="45"/>
      <c r="B627" s="35"/>
      <c r="C627" s="251" t="str">
        <f>IF(ISERROR(VLOOKUP('9.Journalier'!B627,codeinami,3,FALSE))," ",VLOOKUP('9.Journalier'!B627,codeinami,3,FALSE))</f>
        <v> </v>
      </c>
      <c r="D627" s="27" t="str">
        <f>IF(ISERROR(VLOOKUP('9.Journalier'!B627,codeinami,4,FALSE))," ",VLOOKUP('9.Journalier'!B627,codeinami,4,FALSE))</f>
        <v> </v>
      </c>
      <c r="E627" s="241"/>
      <c r="F627" s="24"/>
      <c r="G627" s="243"/>
      <c r="H627" s="30"/>
      <c r="I627" s="22"/>
      <c r="J627" s="665"/>
      <c r="K627" s="666"/>
      <c r="L627" s="666"/>
      <c r="M627" s="667"/>
    </row>
    <row r="628" spans="1:13" ht="12.75">
      <c r="A628" s="45"/>
      <c r="B628" s="35"/>
      <c r="C628" s="251" t="str">
        <f>IF(ISERROR(VLOOKUP('9.Journalier'!B628,codeinami,3,FALSE))," ",VLOOKUP('9.Journalier'!B628,codeinami,3,FALSE))</f>
        <v> </v>
      </c>
      <c r="D628" s="27" t="str">
        <f>IF(ISERROR(VLOOKUP('9.Journalier'!B628,codeinami,4,FALSE))," ",VLOOKUP('9.Journalier'!B628,codeinami,4,FALSE))</f>
        <v> </v>
      </c>
      <c r="E628" s="241"/>
      <c r="F628" s="24"/>
      <c r="G628" s="243"/>
      <c r="H628" s="30"/>
      <c r="I628" s="22"/>
      <c r="J628" s="665"/>
      <c r="K628" s="666"/>
      <c r="L628" s="666"/>
      <c r="M628" s="667"/>
    </row>
    <row r="629" spans="1:13" ht="12.75">
      <c r="A629" s="45"/>
      <c r="B629" s="35"/>
      <c r="C629" s="251" t="str">
        <f>IF(ISERROR(VLOOKUP('9.Journalier'!B629,codeinami,3,FALSE))," ",VLOOKUP('9.Journalier'!B629,codeinami,3,FALSE))</f>
        <v> </v>
      </c>
      <c r="D629" s="27" t="str">
        <f>IF(ISERROR(VLOOKUP('9.Journalier'!B629,codeinami,4,FALSE))," ",VLOOKUP('9.Journalier'!B629,codeinami,4,FALSE))</f>
        <v> </v>
      </c>
      <c r="E629" s="241"/>
      <c r="F629" s="24"/>
      <c r="G629" s="243"/>
      <c r="H629" s="30"/>
      <c r="I629" s="22"/>
      <c r="J629" s="665"/>
      <c r="K629" s="666"/>
      <c r="L629" s="666"/>
      <c r="M629" s="667"/>
    </row>
    <row r="630" spans="1:13" ht="12.75">
      <c r="A630" s="45"/>
      <c r="B630" s="35"/>
      <c r="C630" s="251" t="str">
        <f>IF(ISERROR(VLOOKUP('9.Journalier'!B630,codeinami,3,FALSE))," ",VLOOKUP('9.Journalier'!B630,codeinami,3,FALSE))</f>
        <v> </v>
      </c>
      <c r="D630" s="27" t="str">
        <f>IF(ISERROR(VLOOKUP('9.Journalier'!B630,codeinami,4,FALSE))," ",VLOOKUP('9.Journalier'!B630,codeinami,4,FALSE))</f>
        <v> </v>
      </c>
      <c r="E630" s="241"/>
      <c r="F630" s="24"/>
      <c r="G630" s="243"/>
      <c r="H630" s="30"/>
      <c r="I630" s="22"/>
      <c r="J630" s="665"/>
      <c r="K630" s="666"/>
      <c r="L630" s="666"/>
      <c r="M630" s="667"/>
    </row>
    <row r="631" spans="1:13" ht="12.75">
      <c r="A631" s="45"/>
      <c r="B631" s="35"/>
      <c r="C631" s="251" t="str">
        <f>IF(ISERROR(VLOOKUP('9.Journalier'!B631,codeinami,3,FALSE))," ",VLOOKUP('9.Journalier'!B631,codeinami,3,FALSE))</f>
        <v> </v>
      </c>
      <c r="D631" s="27" t="str">
        <f>IF(ISERROR(VLOOKUP('9.Journalier'!B631,codeinami,4,FALSE))," ",VLOOKUP('9.Journalier'!B631,codeinami,4,FALSE))</f>
        <v> </v>
      </c>
      <c r="E631" s="241"/>
      <c r="F631" s="24"/>
      <c r="G631" s="243"/>
      <c r="H631" s="30"/>
      <c r="I631" s="22"/>
      <c r="J631" s="665"/>
      <c r="K631" s="666"/>
      <c r="L631" s="666"/>
      <c r="M631" s="667"/>
    </row>
    <row r="632" spans="1:13" ht="12.75">
      <c r="A632" s="45"/>
      <c r="B632" s="35"/>
      <c r="C632" s="251" t="str">
        <f>IF(ISERROR(VLOOKUP('9.Journalier'!B632,codeinami,3,FALSE))," ",VLOOKUP('9.Journalier'!B632,codeinami,3,FALSE))</f>
        <v> </v>
      </c>
      <c r="D632" s="27" t="str">
        <f>IF(ISERROR(VLOOKUP('9.Journalier'!B632,codeinami,4,FALSE))," ",VLOOKUP('9.Journalier'!B632,codeinami,4,FALSE))</f>
        <v> </v>
      </c>
      <c r="E632" s="241"/>
      <c r="F632" s="24"/>
      <c r="G632" s="243"/>
      <c r="H632" s="30"/>
      <c r="I632" s="22"/>
      <c r="J632" s="665"/>
      <c r="K632" s="666"/>
      <c r="L632" s="666"/>
      <c r="M632" s="667"/>
    </row>
    <row r="633" spans="1:13" ht="12.75">
      <c r="A633" s="45"/>
      <c r="B633" s="35"/>
      <c r="C633" s="251" t="str">
        <f>IF(ISERROR(VLOOKUP('9.Journalier'!B633,codeinami,3,FALSE))," ",VLOOKUP('9.Journalier'!B633,codeinami,3,FALSE))</f>
        <v> </v>
      </c>
      <c r="D633" s="27" t="str">
        <f>IF(ISERROR(VLOOKUP('9.Journalier'!B633,codeinami,4,FALSE))," ",VLOOKUP('9.Journalier'!B633,codeinami,4,FALSE))</f>
        <v> </v>
      </c>
      <c r="E633" s="241"/>
      <c r="F633" s="24"/>
      <c r="G633" s="243"/>
      <c r="H633" s="30"/>
      <c r="I633" s="22"/>
      <c r="J633" s="665"/>
      <c r="K633" s="666"/>
      <c r="L633" s="666"/>
      <c r="M633" s="667"/>
    </row>
    <row r="634" spans="1:13" ht="12.75">
      <c r="A634" s="45"/>
      <c r="B634" s="35"/>
      <c r="C634" s="251" t="str">
        <f>IF(ISERROR(VLOOKUP('9.Journalier'!B634,codeinami,3,FALSE))," ",VLOOKUP('9.Journalier'!B634,codeinami,3,FALSE))</f>
        <v> </v>
      </c>
      <c r="D634" s="27" t="str">
        <f>IF(ISERROR(VLOOKUP('9.Journalier'!B634,codeinami,4,FALSE))," ",VLOOKUP('9.Journalier'!B634,codeinami,4,FALSE))</f>
        <v> </v>
      </c>
      <c r="E634" s="241"/>
      <c r="F634" s="24"/>
      <c r="G634" s="243"/>
      <c r="H634" s="30"/>
      <c r="I634" s="22"/>
      <c r="J634" s="665"/>
      <c r="K634" s="666"/>
      <c r="L634" s="666"/>
      <c r="M634" s="667"/>
    </row>
    <row r="635" spans="1:13" ht="12.75">
      <c r="A635" s="45"/>
      <c r="B635" s="35"/>
      <c r="C635" s="251" t="str">
        <f>IF(ISERROR(VLOOKUP('9.Journalier'!B635,codeinami,3,FALSE))," ",VLOOKUP('9.Journalier'!B635,codeinami,3,FALSE))</f>
        <v> </v>
      </c>
      <c r="D635" s="27" t="str">
        <f>IF(ISERROR(VLOOKUP('9.Journalier'!B635,codeinami,4,FALSE))," ",VLOOKUP('9.Journalier'!B635,codeinami,4,FALSE))</f>
        <v> </v>
      </c>
      <c r="E635" s="241"/>
      <c r="F635" s="24"/>
      <c r="G635" s="243"/>
      <c r="H635" s="30"/>
      <c r="I635" s="22"/>
      <c r="J635" s="665"/>
      <c r="K635" s="666"/>
      <c r="L635" s="666"/>
      <c r="M635" s="667"/>
    </row>
    <row r="636" spans="1:13" ht="12.75">
      <c r="A636" s="45"/>
      <c r="B636" s="35"/>
      <c r="C636" s="251" t="str">
        <f>IF(ISERROR(VLOOKUP('9.Journalier'!B636,codeinami,3,FALSE))," ",VLOOKUP('9.Journalier'!B636,codeinami,3,FALSE))</f>
        <v> </v>
      </c>
      <c r="D636" s="27" t="str">
        <f>IF(ISERROR(VLOOKUP('9.Journalier'!B636,codeinami,4,FALSE))," ",VLOOKUP('9.Journalier'!B636,codeinami,4,FALSE))</f>
        <v> </v>
      </c>
      <c r="E636" s="241"/>
      <c r="F636" s="24"/>
      <c r="G636" s="243"/>
      <c r="H636" s="30"/>
      <c r="I636" s="22"/>
      <c r="J636" s="665"/>
      <c r="K636" s="666"/>
      <c r="L636" s="666"/>
      <c r="M636" s="667"/>
    </row>
    <row r="637" spans="1:13" ht="12.75">
      <c r="A637" s="45"/>
      <c r="B637" s="35"/>
      <c r="C637" s="251" t="str">
        <f>IF(ISERROR(VLOOKUP('9.Journalier'!B637,codeinami,3,FALSE))," ",VLOOKUP('9.Journalier'!B637,codeinami,3,FALSE))</f>
        <v> </v>
      </c>
      <c r="D637" s="27" t="str">
        <f>IF(ISERROR(VLOOKUP('9.Journalier'!B637,codeinami,4,FALSE))," ",VLOOKUP('9.Journalier'!B637,codeinami,4,FALSE))</f>
        <v> </v>
      </c>
      <c r="E637" s="241"/>
      <c r="F637" s="24"/>
      <c r="G637" s="243"/>
      <c r="H637" s="30"/>
      <c r="I637" s="22"/>
      <c r="J637" s="665"/>
      <c r="K637" s="666"/>
      <c r="L637" s="666"/>
      <c r="M637" s="667"/>
    </row>
    <row r="638" spans="1:13" ht="12.75">
      <c r="A638" s="45"/>
      <c r="B638" s="35"/>
      <c r="C638" s="251" t="str">
        <f>IF(ISERROR(VLOOKUP('9.Journalier'!B638,codeinami,3,FALSE))," ",VLOOKUP('9.Journalier'!B638,codeinami,3,FALSE))</f>
        <v> </v>
      </c>
      <c r="D638" s="27" t="str">
        <f>IF(ISERROR(VLOOKUP('9.Journalier'!B638,codeinami,4,FALSE))," ",VLOOKUP('9.Journalier'!B638,codeinami,4,FALSE))</f>
        <v> </v>
      </c>
      <c r="E638" s="241"/>
      <c r="F638" s="24"/>
      <c r="G638" s="243"/>
      <c r="H638" s="30"/>
      <c r="I638" s="22"/>
      <c r="J638" s="665"/>
      <c r="K638" s="666"/>
      <c r="L638" s="666"/>
      <c r="M638" s="667"/>
    </row>
    <row r="639" spans="1:13" ht="12.75">
      <c r="A639" s="45"/>
      <c r="B639" s="35"/>
      <c r="C639" s="251" t="str">
        <f>IF(ISERROR(VLOOKUP('9.Journalier'!B639,codeinami,3,FALSE))," ",VLOOKUP('9.Journalier'!B639,codeinami,3,FALSE))</f>
        <v> </v>
      </c>
      <c r="D639" s="27" t="str">
        <f>IF(ISERROR(VLOOKUP('9.Journalier'!B639,codeinami,4,FALSE))," ",VLOOKUP('9.Journalier'!B639,codeinami,4,FALSE))</f>
        <v> </v>
      </c>
      <c r="E639" s="241"/>
      <c r="F639" s="24"/>
      <c r="G639" s="243"/>
      <c r="H639" s="30"/>
      <c r="I639" s="22"/>
      <c r="J639" s="665"/>
      <c r="K639" s="666"/>
      <c r="L639" s="666"/>
      <c r="M639" s="667"/>
    </row>
    <row r="640" spans="1:13" ht="12.75">
      <c r="A640" s="45"/>
      <c r="B640" s="35"/>
      <c r="C640" s="251" t="str">
        <f>IF(ISERROR(VLOOKUP('9.Journalier'!B640,codeinami,3,FALSE))," ",VLOOKUP('9.Journalier'!B640,codeinami,3,FALSE))</f>
        <v> </v>
      </c>
      <c r="D640" s="27" t="str">
        <f>IF(ISERROR(VLOOKUP('9.Journalier'!B640,codeinami,4,FALSE))," ",VLOOKUP('9.Journalier'!B640,codeinami,4,FALSE))</f>
        <v> </v>
      </c>
      <c r="E640" s="241"/>
      <c r="F640" s="24"/>
      <c r="G640" s="243"/>
      <c r="H640" s="30"/>
      <c r="I640" s="22"/>
      <c r="J640" s="665"/>
      <c r="K640" s="666"/>
      <c r="L640" s="666"/>
      <c r="M640" s="667"/>
    </row>
    <row r="641" spans="1:13" ht="12.75">
      <c r="A641" s="45"/>
      <c r="B641" s="35"/>
      <c r="C641" s="251" t="str">
        <f>IF(ISERROR(VLOOKUP('9.Journalier'!B641,codeinami,3,FALSE))," ",VLOOKUP('9.Journalier'!B641,codeinami,3,FALSE))</f>
        <v> </v>
      </c>
      <c r="D641" s="27" t="str">
        <f>IF(ISERROR(VLOOKUP('9.Journalier'!B641,codeinami,4,FALSE))," ",VLOOKUP('9.Journalier'!B641,codeinami,4,FALSE))</f>
        <v> </v>
      </c>
      <c r="E641" s="241"/>
      <c r="F641" s="24"/>
      <c r="G641" s="243"/>
      <c r="H641" s="30"/>
      <c r="I641" s="22"/>
      <c r="J641" s="665"/>
      <c r="K641" s="666"/>
      <c r="L641" s="666"/>
      <c r="M641" s="667"/>
    </row>
    <row r="642" spans="1:13" ht="12.75">
      <c r="A642" s="45"/>
      <c r="B642" s="35"/>
      <c r="C642" s="251" t="str">
        <f>IF(ISERROR(VLOOKUP('9.Journalier'!B642,codeinami,3,FALSE))," ",VLOOKUP('9.Journalier'!B642,codeinami,3,FALSE))</f>
        <v> </v>
      </c>
      <c r="D642" s="27" t="str">
        <f>IF(ISERROR(VLOOKUP('9.Journalier'!B642,codeinami,4,FALSE))," ",VLOOKUP('9.Journalier'!B642,codeinami,4,FALSE))</f>
        <v> </v>
      </c>
      <c r="E642" s="241"/>
      <c r="F642" s="24"/>
      <c r="G642" s="243"/>
      <c r="H642" s="30"/>
      <c r="I642" s="22"/>
      <c r="J642" s="665"/>
      <c r="K642" s="666"/>
      <c r="L642" s="666"/>
      <c r="M642" s="667"/>
    </row>
    <row r="643" spans="1:13" ht="12.75">
      <c r="A643" s="45"/>
      <c r="B643" s="35"/>
      <c r="C643" s="251" t="str">
        <f>IF(ISERROR(VLOOKUP('9.Journalier'!B643,codeinami,3,FALSE))," ",VLOOKUP('9.Journalier'!B643,codeinami,3,FALSE))</f>
        <v> </v>
      </c>
      <c r="D643" s="27" t="str">
        <f>IF(ISERROR(VLOOKUP('9.Journalier'!B643,codeinami,4,FALSE))," ",VLOOKUP('9.Journalier'!B643,codeinami,4,FALSE))</f>
        <v> </v>
      </c>
      <c r="E643" s="241"/>
      <c r="F643" s="24"/>
      <c r="G643" s="243"/>
      <c r="H643" s="30"/>
      <c r="I643" s="22"/>
      <c r="J643" s="665"/>
      <c r="K643" s="666"/>
      <c r="L643" s="666"/>
      <c r="M643" s="667"/>
    </row>
    <row r="644" spans="1:13" ht="12.75">
      <c r="A644" s="45"/>
      <c r="B644" s="35"/>
      <c r="C644" s="251" t="str">
        <f>IF(ISERROR(VLOOKUP('9.Journalier'!B644,codeinami,3,FALSE))," ",VLOOKUP('9.Journalier'!B644,codeinami,3,FALSE))</f>
        <v> </v>
      </c>
      <c r="D644" s="27" t="str">
        <f>IF(ISERROR(VLOOKUP('9.Journalier'!B644,codeinami,4,FALSE))," ",VLOOKUP('9.Journalier'!B644,codeinami,4,FALSE))</f>
        <v> </v>
      </c>
      <c r="E644" s="241"/>
      <c r="F644" s="24"/>
      <c r="G644" s="243"/>
      <c r="H644" s="30"/>
      <c r="I644" s="22"/>
      <c r="J644" s="665"/>
      <c r="K644" s="666"/>
      <c r="L644" s="666"/>
      <c r="M644" s="667"/>
    </row>
    <row r="645" spans="1:13" ht="12.75">
      <c r="A645" s="45"/>
      <c r="B645" s="35"/>
      <c r="C645" s="251" t="str">
        <f>IF(ISERROR(VLOOKUP('9.Journalier'!B645,codeinami,3,FALSE))," ",VLOOKUP('9.Journalier'!B645,codeinami,3,FALSE))</f>
        <v> </v>
      </c>
      <c r="D645" s="27" t="str">
        <f>IF(ISERROR(VLOOKUP('9.Journalier'!B645,codeinami,4,FALSE))," ",VLOOKUP('9.Journalier'!B645,codeinami,4,FALSE))</f>
        <v> </v>
      </c>
      <c r="E645" s="241"/>
      <c r="F645" s="24"/>
      <c r="G645" s="243"/>
      <c r="H645" s="30"/>
      <c r="I645" s="22"/>
      <c r="J645" s="665"/>
      <c r="K645" s="666"/>
      <c r="L645" s="666"/>
      <c r="M645" s="667"/>
    </row>
    <row r="646" spans="1:13" ht="12.75">
      <c r="A646" s="45"/>
      <c r="B646" s="35"/>
      <c r="C646" s="251" t="str">
        <f>IF(ISERROR(VLOOKUP('9.Journalier'!B646,codeinami,3,FALSE))," ",VLOOKUP('9.Journalier'!B646,codeinami,3,FALSE))</f>
        <v> </v>
      </c>
      <c r="D646" s="27" t="str">
        <f>IF(ISERROR(VLOOKUP('9.Journalier'!B646,codeinami,4,FALSE))," ",VLOOKUP('9.Journalier'!B646,codeinami,4,FALSE))</f>
        <v> </v>
      </c>
      <c r="E646" s="241"/>
      <c r="F646" s="24"/>
      <c r="G646" s="243"/>
      <c r="H646" s="30"/>
      <c r="I646" s="22"/>
      <c r="J646" s="665"/>
      <c r="K646" s="666"/>
      <c r="L646" s="666"/>
      <c r="M646" s="667"/>
    </row>
    <row r="647" spans="1:13" ht="12.75">
      <c r="A647" s="45"/>
      <c r="B647" s="35"/>
      <c r="C647" s="251" t="str">
        <f>IF(ISERROR(VLOOKUP('9.Journalier'!B647,codeinami,3,FALSE))," ",VLOOKUP('9.Journalier'!B647,codeinami,3,FALSE))</f>
        <v> </v>
      </c>
      <c r="D647" s="27" t="str">
        <f>IF(ISERROR(VLOOKUP('9.Journalier'!B647,codeinami,4,FALSE))," ",VLOOKUP('9.Journalier'!B647,codeinami,4,FALSE))</f>
        <v> </v>
      </c>
      <c r="E647" s="241"/>
      <c r="F647" s="24"/>
      <c r="G647" s="243"/>
      <c r="H647" s="30"/>
      <c r="I647" s="22"/>
      <c r="J647" s="665"/>
      <c r="K647" s="666"/>
      <c r="L647" s="666"/>
      <c r="M647" s="667"/>
    </row>
    <row r="648" spans="1:13" ht="12.75">
      <c r="A648" s="45"/>
      <c r="B648" s="35"/>
      <c r="C648" s="251" t="str">
        <f>IF(ISERROR(VLOOKUP('9.Journalier'!B648,codeinami,3,FALSE))," ",VLOOKUP('9.Journalier'!B648,codeinami,3,FALSE))</f>
        <v> </v>
      </c>
      <c r="D648" s="27" t="str">
        <f>IF(ISERROR(VLOOKUP('9.Journalier'!B648,codeinami,4,FALSE))," ",VLOOKUP('9.Journalier'!B648,codeinami,4,FALSE))</f>
        <v> </v>
      </c>
      <c r="E648" s="241"/>
      <c r="F648" s="24"/>
      <c r="G648" s="243"/>
      <c r="H648" s="30"/>
      <c r="I648" s="22"/>
      <c r="J648" s="665"/>
      <c r="K648" s="666"/>
      <c r="L648" s="666"/>
      <c r="M648" s="667"/>
    </row>
    <row r="649" spans="1:13" ht="12.75">
      <c r="A649" s="45"/>
      <c r="B649" s="35"/>
      <c r="C649" s="251" t="str">
        <f>IF(ISERROR(VLOOKUP('9.Journalier'!B649,codeinami,3,FALSE))," ",VLOOKUP('9.Journalier'!B649,codeinami,3,FALSE))</f>
        <v> </v>
      </c>
      <c r="D649" s="27" t="str">
        <f>IF(ISERROR(VLOOKUP('9.Journalier'!B649,codeinami,4,FALSE))," ",VLOOKUP('9.Journalier'!B649,codeinami,4,FALSE))</f>
        <v> </v>
      </c>
      <c r="E649" s="241"/>
      <c r="F649" s="24"/>
      <c r="G649" s="243"/>
      <c r="H649" s="30"/>
      <c r="I649" s="22"/>
      <c r="J649" s="665"/>
      <c r="K649" s="666"/>
      <c r="L649" s="666"/>
      <c r="M649" s="667"/>
    </row>
    <row r="650" spans="1:13" ht="12.75">
      <c r="A650" s="45"/>
      <c r="B650" s="35"/>
      <c r="C650" s="251" t="str">
        <f>IF(ISERROR(VLOOKUP('9.Journalier'!B650,codeinami,3,FALSE))," ",VLOOKUP('9.Journalier'!B650,codeinami,3,FALSE))</f>
        <v> </v>
      </c>
      <c r="D650" s="27" t="str">
        <f>IF(ISERROR(VLOOKUP('9.Journalier'!B650,codeinami,4,FALSE))," ",VLOOKUP('9.Journalier'!B650,codeinami,4,FALSE))</f>
        <v> </v>
      </c>
      <c r="E650" s="241"/>
      <c r="F650" s="24"/>
      <c r="G650" s="243"/>
      <c r="H650" s="30"/>
      <c r="I650" s="22"/>
      <c r="J650" s="665"/>
      <c r="K650" s="666"/>
      <c r="L650" s="666"/>
      <c r="M650" s="667"/>
    </row>
    <row r="651" spans="1:13" ht="12.75">
      <c r="A651" s="45"/>
      <c r="B651" s="35"/>
      <c r="C651" s="251" t="str">
        <f>IF(ISERROR(VLOOKUP('9.Journalier'!B651,codeinami,3,FALSE))," ",VLOOKUP('9.Journalier'!B651,codeinami,3,FALSE))</f>
        <v> </v>
      </c>
      <c r="D651" s="27" t="str">
        <f>IF(ISERROR(VLOOKUP('9.Journalier'!B651,codeinami,4,FALSE))," ",VLOOKUP('9.Journalier'!B651,codeinami,4,FALSE))</f>
        <v> </v>
      </c>
      <c r="E651" s="241"/>
      <c r="F651" s="24"/>
      <c r="G651" s="243"/>
      <c r="H651" s="30"/>
      <c r="I651" s="22"/>
      <c r="J651" s="665"/>
      <c r="K651" s="666"/>
      <c r="L651" s="666"/>
      <c r="M651" s="667"/>
    </row>
    <row r="652" spans="1:13" ht="12.75">
      <c r="A652" s="45"/>
      <c r="B652" s="35"/>
      <c r="C652" s="251" t="str">
        <f>IF(ISERROR(VLOOKUP('9.Journalier'!B652,codeinami,3,FALSE))," ",VLOOKUP('9.Journalier'!B652,codeinami,3,FALSE))</f>
        <v> </v>
      </c>
      <c r="D652" s="27" t="str">
        <f>IF(ISERROR(VLOOKUP('9.Journalier'!B652,codeinami,4,FALSE))," ",VLOOKUP('9.Journalier'!B652,codeinami,4,FALSE))</f>
        <v> </v>
      </c>
      <c r="E652" s="241"/>
      <c r="F652" s="24"/>
      <c r="G652" s="243"/>
      <c r="H652" s="30"/>
      <c r="I652" s="22"/>
      <c r="J652" s="665"/>
      <c r="K652" s="666"/>
      <c r="L652" s="666"/>
      <c r="M652" s="667"/>
    </row>
    <row r="653" spans="1:13" ht="12.75">
      <c r="A653" s="45"/>
      <c r="B653" s="35"/>
      <c r="C653" s="251" t="str">
        <f>IF(ISERROR(VLOOKUP('9.Journalier'!B653,codeinami,3,FALSE))," ",VLOOKUP('9.Journalier'!B653,codeinami,3,FALSE))</f>
        <v> </v>
      </c>
      <c r="D653" s="27" t="str">
        <f>IF(ISERROR(VLOOKUP('9.Journalier'!B653,codeinami,4,FALSE))," ",VLOOKUP('9.Journalier'!B653,codeinami,4,FALSE))</f>
        <v> </v>
      </c>
      <c r="E653" s="241"/>
      <c r="F653" s="24"/>
      <c r="G653" s="243"/>
      <c r="H653" s="30"/>
      <c r="I653" s="22"/>
      <c r="J653" s="665"/>
      <c r="K653" s="666"/>
      <c r="L653" s="666"/>
      <c r="M653" s="667"/>
    </row>
    <row r="654" spans="1:13" ht="12.75">
      <c r="A654" s="45"/>
      <c r="B654" s="35"/>
      <c r="C654" s="251" t="str">
        <f>IF(ISERROR(VLOOKUP('9.Journalier'!B654,codeinami,3,FALSE))," ",VLOOKUP('9.Journalier'!B654,codeinami,3,FALSE))</f>
        <v> </v>
      </c>
      <c r="D654" s="27" t="str">
        <f>IF(ISERROR(VLOOKUP('9.Journalier'!B654,codeinami,4,FALSE))," ",VLOOKUP('9.Journalier'!B654,codeinami,4,FALSE))</f>
        <v> </v>
      </c>
      <c r="E654" s="241"/>
      <c r="F654" s="24"/>
      <c r="G654" s="243"/>
      <c r="H654" s="30"/>
      <c r="I654" s="22"/>
      <c r="J654" s="665"/>
      <c r="K654" s="666"/>
      <c r="L654" s="666"/>
      <c r="M654" s="667"/>
    </row>
    <row r="655" spans="1:13" ht="12.75">
      <c r="A655" s="45"/>
      <c r="B655" s="35"/>
      <c r="C655" s="251" t="str">
        <f>IF(ISERROR(VLOOKUP('9.Journalier'!B655,codeinami,3,FALSE))," ",VLOOKUP('9.Journalier'!B655,codeinami,3,FALSE))</f>
        <v> </v>
      </c>
      <c r="D655" s="27" t="str">
        <f>IF(ISERROR(VLOOKUP('9.Journalier'!B655,codeinami,4,FALSE))," ",VLOOKUP('9.Journalier'!B655,codeinami,4,FALSE))</f>
        <v> </v>
      </c>
      <c r="E655" s="241"/>
      <c r="F655" s="24"/>
      <c r="G655" s="243"/>
      <c r="H655" s="30"/>
      <c r="I655" s="22"/>
      <c r="J655" s="665"/>
      <c r="K655" s="666"/>
      <c r="L655" s="666"/>
      <c r="M655" s="667"/>
    </row>
    <row r="656" spans="1:13" ht="12.75">
      <c r="A656" s="45"/>
      <c r="B656" s="35"/>
      <c r="C656" s="251" t="str">
        <f>IF(ISERROR(VLOOKUP('9.Journalier'!B656,codeinami,3,FALSE))," ",VLOOKUP('9.Journalier'!B656,codeinami,3,FALSE))</f>
        <v> </v>
      </c>
      <c r="D656" s="27" t="str">
        <f>IF(ISERROR(VLOOKUP('9.Journalier'!B656,codeinami,4,FALSE))," ",VLOOKUP('9.Journalier'!B656,codeinami,4,FALSE))</f>
        <v> </v>
      </c>
      <c r="E656" s="241"/>
      <c r="F656" s="24"/>
      <c r="G656" s="243"/>
      <c r="H656" s="30"/>
      <c r="I656" s="22"/>
      <c r="J656" s="665"/>
      <c r="K656" s="666"/>
      <c r="L656" s="666"/>
      <c r="M656" s="667"/>
    </row>
    <row r="657" spans="1:13" ht="12.75">
      <c r="A657" s="45"/>
      <c r="B657" s="35"/>
      <c r="C657" s="251" t="str">
        <f>IF(ISERROR(VLOOKUP('9.Journalier'!B657,codeinami,3,FALSE))," ",VLOOKUP('9.Journalier'!B657,codeinami,3,FALSE))</f>
        <v> </v>
      </c>
      <c r="D657" s="27" t="str">
        <f>IF(ISERROR(VLOOKUP('9.Journalier'!B657,codeinami,4,FALSE))," ",VLOOKUP('9.Journalier'!B657,codeinami,4,FALSE))</f>
        <v> </v>
      </c>
      <c r="E657" s="241"/>
      <c r="F657" s="24"/>
      <c r="G657" s="243"/>
      <c r="H657" s="30"/>
      <c r="I657" s="22"/>
      <c r="J657" s="665"/>
      <c r="K657" s="666"/>
      <c r="L657" s="666"/>
      <c r="M657" s="667"/>
    </row>
    <row r="658" spans="1:13" ht="12.75">
      <c r="A658" s="45"/>
      <c r="B658" s="35"/>
      <c r="C658" s="251" t="str">
        <f>IF(ISERROR(VLOOKUP('9.Journalier'!B658,codeinami,3,FALSE))," ",VLOOKUP('9.Journalier'!B658,codeinami,3,FALSE))</f>
        <v> </v>
      </c>
      <c r="D658" s="27" t="str">
        <f>IF(ISERROR(VLOOKUP('9.Journalier'!B658,codeinami,4,FALSE))," ",VLOOKUP('9.Journalier'!B658,codeinami,4,FALSE))</f>
        <v> </v>
      </c>
      <c r="E658" s="241"/>
      <c r="F658" s="24"/>
      <c r="G658" s="243"/>
      <c r="H658" s="30"/>
      <c r="I658" s="22"/>
      <c r="J658" s="665"/>
      <c r="K658" s="666"/>
      <c r="L658" s="666"/>
      <c r="M658" s="667"/>
    </row>
    <row r="659" spans="1:13" ht="12.75">
      <c r="A659" s="45"/>
      <c r="B659" s="35"/>
      <c r="C659" s="251" t="str">
        <f>IF(ISERROR(VLOOKUP('9.Journalier'!B659,codeinami,3,FALSE))," ",VLOOKUP('9.Journalier'!B659,codeinami,3,FALSE))</f>
        <v> </v>
      </c>
      <c r="D659" s="27" t="str">
        <f>IF(ISERROR(VLOOKUP('9.Journalier'!B659,codeinami,4,FALSE))," ",VLOOKUP('9.Journalier'!B659,codeinami,4,FALSE))</f>
        <v> </v>
      </c>
      <c r="E659" s="241"/>
      <c r="F659" s="24"/>
      <c r="G659" s="243"/>
      <c r="H659" s="30"/>
      <c r="I659" s="22"/>
      <c r="J659" s="665"/>
      <c r="K659" s="666"/>
      <c r="L659" s="666"/>
      <c r="M659" s="667"/>
    </row>
    <row r="660" spans="1:13" ht="12.75">
      <c r="A660" s="45"/>
      <c r="B660" s="35"/>
      <c r="C660" s="251" t="str">
        <f>IF(ISERROR(VLOOKUP('9.Journalier'!B660,codeinami,3,FALSE))," ",VLOOKUP('9.Journalier'!B660,codeinami,3,FALSE))</f>
        <v> </v>
      </c>
      <c r="D660" s="27" t="str">
        <f>IF(ISERROR(VLOOKUP('9.Journalier'!B660,codeinami,4,FALSE))," ",VLOOKUP('9.Journalier'!B660,codeinami,4,FALSE))</f>
        <v> </v>
      </c>
      <c r="E660" s="241"/>
      <c r="F660" s="24"/>
      <c r="G660" s="243"/>
      <c r="H660" s="30"/>
      <c r="I660" s="22"/>
      <c r="J660" s="665"/>
      <c r="K660" s="666"/>
      <c r="L660" s="666"/>
      <c r="M660" s="667"/>
    </row>
    <row r="661" spans="1:13" ht="12.75">
      <c r="A661" s="45"/>
      <c r="B661" s="35"/>
      <c r="C661" s="251" t="str">
        <f>IF(ISERROR(VLOOKUP('9.Journalier'!B661,codeinami,3,FALSE))," ",VLOOKUP('9.Journalier'!B661,codeinami,3,FALSE))</f>
        <v> </v>
      </c>
      <c r="D661" s="27" t="str">
        <f>IF(ISERROR(VLOOKUP('9.Journalier'!B661,codeinami,4,FALSE))," ",VLOOKUP('9.Journalier'!B661,codeinami,4,FALSE))</f>
        <v> </v>
      </c>
      <c r="E661" s="241"/>
      <c r="F661" s="24"/>
      <c r="G661" s="243"/>
      <c r="H661" s="30"/>
      <c r="I661" s="22"/>
      <c r="J661" s="665"/>
      <c r="K661" s="666"/>
      <c r="L661" s="666"/>
      <c r="M661" s="667"/>
    </row>
    <row r="662" spans="1:13" ht="12.75">
      <c r="A662" s="45"/>
      <c r="B662" s="35"/>
      <c r="C662" s="251" t="str">
        <f>IF(ISERROR(VLOOKUP('9.Journalier'!B662,codeinami,3,FALSE))," ",VLOOKUP('9.Journalier'!B662,codeinami,3,FALSE))</f>
        <v> </v>
      </c>
      <c r="D662" s="27" t="str">
        <f>IF(ISERROR(VLOOKUP('9.Journalier'!B662,codeinami,4,FALSE))," ",VLOOKUP('9.Journalier'!B662,codeinami,4,FALSE))</f>
        <v> </v>
      </c>
      <c r="E662" s="241"/>
      <c r="F662" s="24"/>
      <c r="G662" s="243"/>
      <c r="H662" s="30"/>
      <c r="I662" s="22"/>
      <c r="J662" s="665"/>
      <c r="K662" s="666"/>
      <c r="L662" s="666"/>
      <c r="M662" s="667"/>
    </row>
    <row r="663" spans="1:13" ht="12.75">
      <c r="A663" s="45"/>
      <c r="B663" s="35"/>
      <c r="C663" s="251" t="str">
        <f>IF(ISERROR(VLOOKUP('9.Journalier'!B663,codeinami,3,FALSE))," ",VLOOKUP('9.Journalier'!B663,codeinami,3,FALSE))</f>
        <v> </v>
      </c>
      <c r="D663" s="27" t="str">
        <f>IF(ISERROR(VLOOKUP('9.Journalier'!B663,codeinami,4,FALSE))," ",VLOOKUP('9.Journalier'!B663,codeinami,4,FALSE))</f>
        <v> </v>
      </c>
      <c r="E663" s="241"/>
      <c r="F663" s="24"/>
      <c r="G663" s="243"/>
      <c r="H663" s="30"/>
      <c r="I663" s="22"/>
      <c r="J663" s="665"/>
      <c r="K663" s="666"/>
      <c r="L663" s="666"/>
      <c r="M663" s="667"/>
    </row>
    <row r="664" spans="1:13" ht="12.75">
      <c r="A664" s="45"/>
      <c r="B664" s="35"/>
      <c r="C664" s="251" t="str">
        <f>IF(ISERROR(VLOOKUP('9.Journalier'!B664,codeinami,3,FALSE))," ",VLOOKUP('9.Journalier'!B664,codeinami,3,FALSE))</f>
        <v> </v>
      </c>
      <c r="D664" s="27" t="str">
        <f>IF(ISERROR(VLOOKUP('9.Journalier'!B664,codeinami,4,FALSE))," ",VLOOKUP('9.Journalier'!B664,codeinami,4,FALSE))</f>
        <v> </v>
      </c>
      <c r="E664" s="241"/>
      <c r="F664" s="24"/>
      <c r="G664" s="243"/>
      <c r="H664" s="30"/>
      <c r="I664" s="22"/>
      <c r="J664" s="665"/>
      <c r="K664" s="666"/>
      <c r="L664" s="666"/>
      <c r="M664" s="667"/>
    </row>
    <row r="665" spans="1:13" ht="12.75">
      <c r="A665" s="45"/>
      <c r="B665" s="35"/>
      <c r="C665" s="251" t="str">
        <f>IF(ISERROR(VLOOKUP('9.Journalier'!B665,codeinami,3,FALSE))," ",VLOOKUP('9.Journalier'!B665,codeinami,3,FALSE))</f>
        <v> </v>
      </c>
      <c r="D665" s="27" t="str">
        <f>IF(ISERROR(VLOOKUP('9.Journalier'!B665,codeinami,4,FALSE))," ",VLOOKUP('9.Journalier'!B665,codeinami,4,FALSE))</f>
        <v> </v>
      </c>
      <c r="E665" s="241"/>
      <c r="F665" s="24"/>
      <c r="G665" s="243"/>
      <c r="H665" s="30"/>
      <c r="I665" s="22"/>
      <c r="J665" s="665"/>
      <c r="K665" s="666"/>
      <c r="L665" s="666"/>
      <c r="M665" s="667"/>
    </row>
    <row r="666" spans="1:13" ht="12.75">
      <c r="A666" s="45"/>
      <c r="B666" s="35"/>
      <c r="C666" s="251" t="str">
        <f>IF(ISERROR(VLOOKUP('9.Journalier'!B666,codeinami,3,FALSE))," ",VLOOKUP('9.Journalier'!B666,codeinami,3,FALSE))</f>
        <v> </v>
      </c>
      <c r="D666" s="27" t="str">
        <f>IF(ISERROR(VLOOKUP('9.Journalier'!B666,codeinami,4,FALSE))," ",VLOOKUP('9.Journalier'!B666,codeinami,4,FALSE))</f>
        <v> </v>
      </c>
      <c r="E666" s="241"/>
      <c r="F666" s="24"/>
      <c r="G666" s="243"/>
      <c r="H666" s="30"/>
      <c r="I666" s="22"/>
      <c r="J666" s="665"/>
      <c r="K666" s="666"/>
      <c r="L666" s="666"/>
      <c r="M666" s="667"/>
    </row>
    <row r="667" spans="1:13" ht="12.75">
      <c r="A667" s="45"/>
      <c r="B667" s="35"/>
      <c r="C667" s="251" t="str">
        <f>IF(ISERROR(VLOOKUP('9.Journalier'!B667,codeinami,3,FALSE))," ",VLOOKUP('9.Journalier'!B667,codeinami,3,FALSE))</f>
        <v> </v>
      </c>
      <c r="D667" s="27" t="str">
        <f>IF(ISERROR(VLOOKUP('9.Journalier'!B667,codeinami,4,FALSE))," ",VLOOKUP('9.Journalier'!B667,codeinami,4,FALSE))</f>
        <v> </v>
      </c>
      <c r="E667" s="241"/>
      <c r="F667" s="24"/>
      <c r="G667" s="243"/>
      <c r="H667" s="30"/>
      <c r="I667" s="22"/>
      <c r="J667" s="665"/>
      <c r="K667" s="666"/>
      <c r="L667" s="666"/>
      <c r="M667" s="667"/>
    </row>
    <row r="668" spans="1:13" ht="12.75">
      <c r="A668" s="45"/>
      <c r="B668" s="35"/>
      <c r="C668" s="251" t="str">
        <f>IF(ISERROR(VLOOKUP('9.Journalier'!B668,codeinami,3,FALSE))," ",VLOOKUP('9.Journalier'!B668,codeinami,3,FALSE))</f>
        <v> </v>
      </c>
      <c r="D668" s="27" t="str">
        <f>IF(ISERROR(VLOOKUP('9.Journalier'!B668,codeinami,4,FALSE))," ",VLOOKUP('9.Journalier'!B668,codeinami,4,FALSE))</f>
        <v> </v>
      </c>
      <c r="E668" s="241"/>
      <c r="F668" s="24"/>
      <c r="G668" s="243"/>
      <c r="H668" s="30"/>
      <c r="I668" s="22"/>
      <c r="J668" s="665"/>
      <c r="K668" s="666"/>
      <c r="L668" s="666"/>
      <c r="M668" s="667"/>
    </row>
    <row r="669" spans="1:13" ht="12.75">
      <c r="A669" s="45"/>
      <c r="B669" s="35"/>
      <c r="C669" s="251" t="str">
        <f>IF(ISERROR(VLOOKUP('9.Journalier'!B669,codeinami,3,FALSE))," ",VLOOKUP('9.Journalier'!B669,codeinami,3,FALSE))</f>
        <v> </v>
      </c>
      <c r="D669" s="27" t="str">
        <f>IF(ISERROR(VLOOKUP('9.Journalier'!B669,codeinami,4,FALSE))," ",VLOOKUP('9.Journalier'!B669,codeinami,4,FALSE))</f>
        <v> </v>
      </c>
      <c r="E669" s="241"/>
      <c r="F669" s="24"/>
      <c r="G669" s="243"/>
      <c r="H669" s="30"/>
      <c r="I669" s="22"/>
      <c r="J669" s="665"/>
      <c r="K669" s="666"/>
      <c r="L669" s="666"/>
      <c r="M669" s="667"/>
    </row>
    <row r="670" spans="1:13" ht="12.75">
      <c r="A670" s="45"/>
      <c r="B670" s="35"/>
      <c r="C670" s="251" t="str">
        <f>IF(ISERROR(VLOOKUP('9.Journalier'!B670,codeinami,3,FALSE))," ",VLOOKUP('9.Journalier'!B670,codeinami,3,FALSE))</f>
        <v> </v>
      </c>
      <c r="D670" s="27" t="str">
        <f>IF(ISERROR(VLOOKUP('9.Journalier'!B670,codeinami,4,FALSE))," ",VLOOKUP('9.Journalier'!B670,codeinami,4,FALSE))</f>
        <v> </v>
      </c>
      <c r="E670" s="241"/>
      <c r="F670" s="24"/>
      <c r="G670" s="243"/>
      <c r="H670" s="30"/>
      <c r="I670" s="22"/>
      <c r="J670" s="665"/>
      <c r="K670" s="666"/>
      <c r="L670" s="666"/>
      <c r="M670" s="667"/>
    </row>
    <row r="671" spans="1:13" ht="12.75">
      <c r="A671" s="45"/>
      <c r="B671" s="35"/>
      <c r="C671" s="251" t="str">
        <f>IF(ISERROR(VLOOKUP('9.Journalier'!B671,codeinami,3,FALSE))," ",VLOOKUP('9.Journalier'!B671,codeinami,3,FALSE))</f>
        <v> </v>
      </c>
      <c r="D671" s="27" t="str">
        <f>IF(ISERROR(VLOOKUP('9.Journalier'!B671,codeinami,4,FALSE))," ",VLOOKUP('9.Journalier'!B671,codeinami,4,FALSE))</f>
        <v> </v>
      </c>
      <c r="E671" s="241"/>
      <c r="F671" s="24"/>
      <c r="G671" s="243"/>
      <c r="H671" s="30"/>
      <c r="I671" s="22"/>
      <c r="J671" s="665"/>
      <c r="K671" s="666"/>
      <c r="L671" s="666"/>
      <c r="M671" s="667"/>
    </row>
    <row r="672" spans="1:13" ht="12.75">
      <c r="A672" s="45"/>
      <c r="B672" s="35"/>
      <c r="C672" s="251" t="str">
        <f>IF(ISERROR(VLOOKUP('9.Journalier'!B672,codeinami,3,FALSE))," ",VLOOKUP('9.Journalier'!B672,codeinami,3,FALSE))</f>
        <v> </v>
      </c>
      <c r="D672" s="27" t="str">
        <f>IF(ISERROR(VLOOKUP('9.Journalier'!B672,codeinami,4,FALSE))," ",VLOOKUP('9.Journalier'!B672,codeinami,4,FALSE))</f>
        <v> </v>
      </c>
      <c r="E672" s="241"/>
      <c r="F672" s="24"/>
      <c r="G672" s="243"/>
      <c r="H672" s="30"/>
      <c r="I672" s="22"/>
      <c r="J672" s="665"/>
      <c r="K672" s="666"/>
      <c r="L672" s="666"/>
      <c r="M672" s="667"/>
    </row>
    <row r="673" spans="1:13" ht="12.75">
      <c r="A673" s="45"/>
      <c r="B673" s="35"/>
      <c r="C673" s="251" t="str">
        <f>IF(ISERROR(VLOOKUP('9.Journalier'!B673,codeinami,3,FALSE))," ",VLOOKUP('9.Journalier'!B673,codeinami,3,FALSE))</f>
        <v> </v>
      </c>
      <c r="D673" s="27" t="str">
        <f>IF(ISERROR(VLOOKUP('9.Journalier'!B673,codeinami,4,FALSE))," ",VLOOKUP('9.Journalier'!B673,codeinami,4,FALSE))</f>
        <v> </v>
      </c>
      <c r="E673" s="241"/>
      <c r="F673" s="24"/>
      <c r="G673" s="243"/>
      <c r="H673" s="30"/>
      <c r="I673" s="22"/>
      <c r="J673" s="665"/>
      <c r="K673" s="666"/>
      <c r="L673" s="666"/>
      <c r="M673" s="667"/>
    </row>
    <row r="674" spans="1:13" ht="12.75">
      <c r="A674" s="45"/>
      <c r="B674" s="35"/>
      <c r="C674" s="251" t="str">
        <f>IF(ISERROR(VLOOKUP('9.Journalier'!B674,codeinami,3,FALSE))," ",VLOOKUP('9.Journalier'!B674,codeinami,3,FALSE))</f>
        <v> </v>
      </c>
      <c r="D674" s="27" t="str">
        <f>IF(ISERROR(VLOOKUP('9.Journalier'!B674,codeinami,4,FALSE))," ",VLOOKUP('9.Journalier'!B674,codeinami,4,FALSE))</f>
        <v> </v>
      </c>
      <c r="E674" s="241"/>
      <c r="F674" s="24"/>
      <c r="G674" s="243"/>
      <c r="H674" s="30"/>
      <c r="I674" s="22"/>
      <c r="J674" s="665"/>
      <c r="K674" s="666"/>
      <c r="L674" s="666"/>
      <c r="M674" s="667"/>
    </row>
    <row r="675" spans="1:13" ht="12.75">
      <c r="A675" s="45"/>
      <c r="B675" s="35"/>
      <c r="C675" s="251" t="str">
        <f>IF(ISERROR(VLOOKUP('9.Journalier'!B675,codeinami,3,FALSE))," ",VLOOKUP('9.Journalier'!B675,codeinami,3,FALSE))</f>
        <v> </v>
      </c>
      <c r="D675" s="27" t="str">
        <f>IF(ISERROR(VLOOKUP('9.Journalier'!B675,codeinami,4,FALSE))," ",VLOOKUP('9.Journalier'!B675,codeinami,4,FALSE))</f>
        <v> </v>
      </c>
      <c r="E675" s="241"/>
      <c r="F675" s="24"/>
      <c r="G675" s="243"/>
      <c r="H675" s="30"/>
      <c r="I675" s="22"/>
      <c r="J675" s="665"/>
      <c r="K675" s="666"/>
      <c r="L675" s="666"/>
      <c r="M675" s="667"/>
    </row>
    <row r="676" spans="1:13" ht="12.75">
      <c r="A676" s="45"/>
      <c r="B676" s="35"/>
      <c r="C676" s="251" t="str">
        <f>IF(ISERROR(VLOOKUP('9.Journalier'!B676,codeinami,3,FALSE))," ",VLOOKUP('9.Journalier'!B676,codeinami,3,FALSE))</f>
        <v> </v>
      </c>
      <c r="D676" s="27" t="str">
        <f>IF(ISERROR(VLOOKUP('9.Journalier'!B676,codeinami,4,FALSE))," ",VLOOKUP('9.Journalier'!B676,codeinami,4,FALSE))</f>
        <v> </v>
      </c>
      <c r="E676" s="241"/>
      <c r="F676" s="24"/>
      <c r="G676" s="243"/>
      <c r="H676" s="30"/>
      <c r="I676" s="22"/>
      <c r="J676" s="665"/>
      <c r="K676" s="666"/>
      <c r="L676" s="666"/>
      <c r="M676" s="667"/>
    </row>
    <row r="677" spans="1:13" ht="12.75">
      <c r="A677" s="45"/>
      <c r="B677" s="35"/>
      <c r="C677" s="251" t="str">
        <f>IF(ISERROR(VLOOKUP('9.Journalier'!B677,codeinami,3,FALSE))," ",VLOOKUP('9.Journalier'!B677,codeinami,3,FALSE))</f>
        <v> </v>
      </c>
      <c r="D677" s="27" t="str">
        <f>IF(ISERROR(VLOOKUP('9.Journalier'!B677,codeinami,4,FALSE))," ",VLOOKUP('9.Journalier'!B677,codeinami,4,FALSE))</f>
        <v> </v>
      </c>
      <c r="E677" s="241"/>
      <c r="F677" s="24"/>
      <c r="G677" s="243"/>
      <c r="H677" s="30"/>
      <c r="I677" s="22"/>
      <c r="J677" s="665"/>
      <c r="K677" s="666"/>
      <c r="L677" s="666"/>
      <c r="M677" s="667"/>
    </row>
    <row r="678" spans="1:13" ht="12.75">
      <c r="A678" s="45"/>
      <c r="B678" s="35"/>
      <c r="C678" s="251" t="str">
        <f>IF(ISERROR(VLOOKUP('9.Journalier'!B678,codeinami,3,FALSE))," ",VLOOKUP('9.Journalier'!B678,codeinami,3,FALSE))</f>
        <v> </v>
      </c>
      <c r="D678" s="27" t="str">
        <f>IF(ISERROR(VLOOKUP('9.Journalier'!B678,codeinami,4,FALSE))," ",VLOOKUP('9.Journalier'!B678,codeinami,4,FALSE))</f>
        <v> </v>
      </c>
      <c r="E678" s="241"/>
      <c r="F678" s="24"/>
      <c r="G678" s="243"/>
      <c r="H678" s="30"/>
      <c r="I678" s="22"/>
      <c r="J678" s="665"/>
      <c r="K678" s="666"/>
      <c r="L678" s="666"/>
      <c r="M678" s="667"/>
    </row>
    <row r="679" spans="1:13" ht="12.75">
      <c r="A679" s="45"/>
      <c r="B679" s="35"/>
      <c r="C679" s="251" t="str">
        <f>IF(ISERROR(VLOOKUP('9.Journalier'!B679,codeinami,3,FALSE))," ",VLOOKUP('9.Journalier'!B679,codeinami,3,FALSE))</f>
        <v> </v>
      </c>
      <c r="D679" s="27" t="str">
        <f>IF(ISERROR(VLOOKUP('9.Journalier'!B679,codeinami,4,FALSE))," ",VLOOKUP('9.Journalier'!B679,codeinami,4,FALSE))</f>
        <v> </v>
      </c>
      <c r="E679" s="241"/>
      <c r="F679" s="24"/>
      <c r="G679" s="243"/>
      <c r="H679" s="30"/>
      <c r="I679" s="22"/>
      <c r="J679" s="665"/>
      <c r="K679" s="666"/>
      <c r="L679" s="666"/>
      <c r="M679" s="667"/>
    </row>
    <row r="680" spans="1:13" ht="12.75">
      <c r="A680" s="45"/>
      <c r="B680" s="35"/>
      <c r="C680" s="251" t="str">
        <f>IF(ISERROR(VLOOKUP('9.Journalier'!B680,codeinami,3,FALSE))," ",VLOOKUP('9.Journalier'!B680,codeinami,3,FALSE))</f>
        <v> </v>
      </c>
      <c r="D680" s="27" t="str">
        <f>IF(ISERROR(VLOOKUP('9.Journalier'!B680,codeinami,4,FALSE))," ",VLOOKUP('9.Journalier'!B680,codeinami,4,FALSE))</f>
        <v> </v>
      </c>
      <c r="E680" s="241"/>
      <c r="F680" s="24"/>
      <c r="G680" s="243"/>
      <c r="H680" s="30"/>
      <c r="I680" s="22"/>
      <c r="J680" s="665"/>
      <c r="K680" s="666"/>
      <c r="L680" s="666"/>
      <c r="M680" s="667"/>
    </row>
    <row r="681" spans="1:13" ht="12.75">
      <c r="A681" s="45"/>
      <c r="B681" s="35"/>
      <c r="C681" s="251" t="str">
        <f>IF(ISERROR(VLOOKUP('9.Journalier'!B681,codeinami,3,FALSE))," ",VLOOKUP('9.Journalier'!B681,codeinami,3,FALSE))</f>
        <v> </v>
      </c>
      <c r="D681" s="27" t="str">
        <f>IF(ISERROR(VLOOKUP('9.Journalier'!B681,codeinami,4,FALSE))," ",VLOOKUP('9.Journalier'!B681,codeinami,4,FALSE))</f>
        <v> </v>
      </c>
      <c r="E681" s="241"/>
      <c r="F681" s="24"/>
      <c r="G681" s="243"/>
      <c r="H681" s="30"/>
      <c r="I681" s="22"/>
      <c r="J681" s="665"/>
      <c r="K681" s="666"/>
      <c r="L681" s="666"/>
      <c r="M681" s="667"/>
    </row>
    <row r="682" spans="1:13" ht="12.75">
      <c r="A682" s="45"/>
      <c r="B682" s="35"/>
      <c r="C682" s="251" t="str">
        <f>IF(ISERROR(VLOOKUP('9.Journalier'!B682,codeinami,3,FALSE))," ",VLOOKUP('9.Journalier'!B682,codeinami,3,FALSE))</f>
        <v> </v>
      </c>
      <c r="D682" s="27" t="str">
        <f>IF(ISERROR(VLOOKUP('9.Journalier'!B682,codeinami,4,FALSE))," ",VLOOKUP('9.Journalier'!B682,codeinami,4,FALSE))</f>
        <v> </v>
      </c>
      <c r="E682" s="241"/>
      <c r="F682" s="24"/>
      <c r="G682" s="243"/>
      <c r="H682" s="30"/>
      <c r="I682" s="22"/>
      <c r="J682" s="665"/>
      <c r="K682" s="666"/>
      <c r="L682" s="666"/>
      <c r="M682" s="667"/>
    </row>
    <row r="683" spans="1:13" ht="12.75">
      <c r="A683" s="45"/>
      <c r="B683" s="35"/>
      <c r="C683" s="251" t="str">
        <f>IF(ISERROR(VLOOKUP('9.Journalier'!B683,codeinami,3,FALSE))," ",VLOOKUP('9.Journalier'!B683,codeinami,3,FALSE))</f>
        <v> </v>
      </c>
      <c r="D683" s="27" t="str">
        <f>IF(ISERROR(VLOOKUP('9.Journalier'!B683,codeinami,4,FALSE))," ",VLOOKUP('9.Journalier'!B683,codeinami,4,FALSE))</f>
        <v> </v>
      </c>
      <c r="E683" s="241"/>
      <c r="F683" s="24"/>
      <c r="G683" s="243"/>
      <c r="H683" s="30"/>
      <c r="I683" s="22"/>
      <c r="J683" s="665"/>
      <c r="K683" s="666"/>
      <c r="L683" s="666"/>
      <c r="M683" s="667"/>
    </row>
    <row r="684" spans="1:13" ht="12.75">
      <c r="A684" s="45"/>
      <c r="B684" s="35"/>
      <c r="C684" s="251" t="str">
        <f>IF(ISERROR(VLOOKUP('9.Journalier'!B684,codeinami,3,FALSE))," ",VLOOKUP('9.Journalier'!B684,codeinami,3,FALSE))</f>
        <v> </v>
      </c>
      <c r="D684" s="27" t="str">
        <f>IF(ISERROR(VLOOKUP('9.Journalier'!B684,codeinami,4,FALSE))," ",VLOOKUP('9.Journalier'!B684,codeinami,4,FALSE))</f>
        <v> </v>
      </c>
      <c r="E684" s="241"/>
      <c r="F684" s="24"/>
      <c r="G684" s="243"/>
      <c r="H684" s="30"/>
      <c r="I684" s="22"/>
      <c r="J684" s="665"/>
      <c r="K684" s="666"/>
      <c r="L684" s="666"/>
      <c r="M684" s="667"/>
    </row>
    <row r="685" spans="1:13" ht="12.75">
      <c r="A685" s="45"/>
      <c r="B685" s="35"/>
      <c r="C685" s="251" t="str">
        <f>IF(ISERROR(VLOOKUP('9.Journalier'!B685,codeinami,3,FALSE))," ",VLOOKUP('9.Journalier'!B685,codeinami,3,FALSE))</f>
        <v> </v>
      </c>
      <c r="D685" s="27" t="str">
        <f>IF(ISERROR(VLOOKUP('9.Journalier'!B685,codeinami,4,FALSE))," ",VLOOKUP('9.Journalier'!B685,codeinami,4,FALSE))</f>
        <v> </v>
      </c>
      <c r="E685" s="241"/>
      <c r="F685" s="24"/>
      <c r="G685" s="243"/>
      <c r="H685" s="30"/>
      <c r="I685" s="22"/>
      <c r="J685" s="665"/>
      <c r="K685" s="666"/>
      <c r="L685" s="666"/>
      <c r="M685" s="667"/>
    </row>
    <row r="686" spans="1:13" ht="12.75">
      <c r="A686" s="45"/>
      <c r="B686" s="35"/>
      <c r="C686" s="251" t="str">
        <f>IF(ISERROR(VLOOKUP('9.Journalier'!B686,codeinami,3,FALSE))," ",VLOOKUP('9.Journalier'!B686,codeinami,3,FALSE))</f>
        <v> </v>
      </c>
      <c r="D686" s="27" t="str">
        <f>IF(ISERROR(VLOOKUP('9.Journalier'!B686,codeinami,4,FALSE))," ",VLOOKUP('9.Journalier'!B686,codeinami,4,FALSE))</f>
        <v> </v>
      </c>
      <c r="E686" s="241"/>
      <c r="F686" s="24"/>
      <c r="G686" s="243"/>
      <c r="H686" s="30"/>
      <c r="I686" s="22"/>
      <c r="J686" s="665"/>
      <c r="K686" s="666"/>
      <c r="L686" s="666"/>
      <c r="M686" s="667"/>
    </row>
    <row r="687" spans="1:13" ht="12.75">
      <c r="A687" s="45"/>
      <c r="B687" s="35"/>
      <c r="C687" s="251" t="str">
        <f>IF(ISERROR(VLOOKUP('9.Journalier'!B687,codeinami,3,FALSE))," ",VLOOKUP('9.Journalier'!B687,codeinami,3,FALSE))</f>
        <v> </v>
      </c>
      <c r="D687" s="27" t="str">
        <f>IF(ISERROR(VLOOKUP('9.Journalier'!B687,codeinami,4,FALSE))," ",VLOOKUP('9.Journalier'!B687,codeinami,4,FALSE))</f>
        <v> </v>
      </c>
      <c r="E687" s="241"/>
      <c r="F687" s="24"/>
      <c r="G687" s="243"/>
      <c r="H687" s="30"/>
      <c r="I687" s="22"/>
      <c r="J687" s="665"/>
      <c r="K687" s="666"/>
      <c r="L687" s="666"/>
      <c r="M687" s="667"/>
    </row>
    <row r="688" spans="1:13" ht="12.75">
      <c r="A688" s="45"/>
      <c r="B688" s="35"/>
      <c r="C688" s="251" t="str">
        <f>IF(ISERROR(VLOOKUP('9.Journalier'!B688,codeinami,3,FALSE))," ",VLOOKUP('9.Journalier'!B688,codeinami,3,FALSE))</f>
        <v> </v>
      </c>
      <c r="D688" s="27" t="str">
        <f>IF(ISERROR(VLOOKUP('9.Journalier'!B688,codeinami,4,FALSE))," ",VLOOKUP('9.Journalier'!B688,codeinami,4,FALSE))</f>
        <v> </v>
      </c>
      <c r="E688" s="241"/>
      <c r="F688" s="24"/>
      <c r="G688" s="243"/>
      <c r="H688" s="30"/>
      <c r="I688" s="22"/>
      <c r="J688" s="665"/>
      <c r="K688" s="666"/>
      <c r="L688" s="666"/>
      <c r="M688" s="667"/>
    </row>
    <row r="689" spans="1:13" ht="12.75">
      <c r="A689" s="45"/>
      <c r="B689" s="35"/>
      <c r="C689" s="251" t="str">
        <f>IF(ISERROR(VLOOKUP('9.Journalier'!B689,codeinami,3,FALSE))," ",VLOOKUP('9.Journalier'!B689,codeinami,3,FALSE))</f>
        <v> </v>
      </c>
      <c r="D689" s="27" t="str">
        <f>IF(ISERROR(VLOOKUP('9.Journalier'!B689,codeinami,4,FALSE))," ",VLOOKUP('9.Journalier'!B689,codeinami,4,FALSE))</f>
        <v> </v>
      </c>
      <c r="E689" s="241"/>
      <c r="F689" s="24"/>
      <c r="G689" s="243"/>
      <c r="H689" s="30"/>
      <c r="I689" s="22"/>
      <c r="J689" s="665"/>
      <c r="K689" s="666"/>
      <c r="L689" s="666"/>
      <c r="M689" s="667"/>
    </row>
    <row r="690" spans="1:13" ht="12.75">
      <c r="A690" s="45"/>
      <c r="B690" s="35"/>
      <c r="C690" s="251" t="str">
        <f>IF(ISERROR(VLOOKUP('9.Journalier'!B690,codeinami,3,FALSE))," ",VLOOKUP('9.Journalier'!B690,codeinami,3,FALSE))</f>
        <v> </v>
      </c>
      <c r="D690" s="27" t="str">
        <f>IF(ISERROR(VLOOKUP('9.Journalier'!B690,codeinami,4,FALSE))," ",VLOOKUP('9.Journalier'!B690,codeinami,4,FALSE))</f>
        <v> </v>
      </c>
      <c r="E690" s="241"/>
      <c r="F690" s="24"/>
      <c r="G690" s="243"/>
      <c r="H690" s="30"/>
      <c r="I690" s="22"/>
      <c r="J690" s="665"/>
      <c r="K690" s="666"/>
      <c r="L690" s="666"/>
      <c r="M690" s="667"/>
    </row>
    <row r="691" spans="1:13" ht="12.75">
      <c r="A691" s="45"/>
      <c r="B691" s="35"/>
      <c r="C691" s="251" t="str">
        <f>IF(ISERROR(VLOOKUP('9.Journalier'!B691,codeinami,3,FALSE))," ",VLOOKUP('9.Journalier'!B691,codeinami,3,FALSE))</f>
        <v> </v>
      </c>
      <c r="D691" s="27" t="str">
        <f>IF(ISERROR(VLOOKUP('9.Journalier'!B691,codeinami,4,FALSE))," ",VLOOKUP('9.Journalier'!B691,codeinami,4,FALSE))</f>
        <v> </v>
      </c>
      <c r="E691" s="241"/>
      <c r="F691" s="24"/>
      <c r="G691" s="243"/>
      <c r="H691" s="30"/>
      <c r="I691" s="22"/>
      <c r="J691" s="665"/>
      <c r="K691" s="666"/>
      <c r="L691" s="666"/>
      <c r="M691" s="667"/>
    </row>
    <row r="692" spans="1:13" ht="12.75">
      <c r="A692" s="45"/>
      <c r="B692" s="35"/>
      <c r="C692" s="251" t="str">
        <f>IF(ISERROR(VLOOKUP('9.Journalier'!B692,codeinami,3,FALSE))," ",VLOOKUP('9.Journalier'!B692,codeinami,3,FALSE))</f>
        <v> </v>
      </c>
      <c r="D692" s="27" t="str">
        <f>IF(ISERROR(VLOOKUP('9.Journalier'!B692,codeinami,4,FALSE))," ",VLOOKUP('9.Journalier'!B692,codeinami,4,FALSE))</f>
        <v> </v>
      </c>
      <c r="E692" s="241"/>
      <c r="F692" s="24"/>
      <c r="G692" s="243"/>
      <c r="H692" s="30"/>
      <c r="I692" s="22"/>
      <c r="J692" s="665"/>
      <c r="K692" s="666"/>
      <c r="L692" s="666"/>
      <c r="M692" s="667"/>
    </row>
    <row r="693" spans="1:13" ht="12.75">
      <c r="A693" s="45"/>
      <c r="B693" s="35"/>
      <c r="C693" s="251" t="str">
        <f>IF(ISERROR(VLOOKUP('9.Journalier'!B693,codeinami,3,FALSE))," ",VLOOKUP('9.Journalier'!B693,codeinami,3,FALSE))</f>
        <v> </v>
      </c>
      <c r="D693" s="27" t="str">
        <f>IF(ISERROR(VLOOKUP('9.Journalier'!B693,codeinami,4,FALSE))," ",VLOOKUP('9.Journalier'!B693,codeinami,4,FALSE))</f>
        <v> </v>
      </c>
      <c r="E693" s="241"/>
      <c r="F693" s="24"/>
      <c r="G693" s="243"/>
      <c r="H693" s="30"/>
      <c r="I693" s="22"/>
      <c r="J693" s="665"/>
      <c r="K693" s="666"/>
      <c r="L693" s="666"/>
      <c r="M693" s="667"/>
    </row>
    <row r="694" spans="1:13" ht="12.75">
      <c r="A694" s="45"/>
      <c r="B694" s="35"/>
      <c r="C694" s="251" t="str">
        <f>IF(ISERROR(VLOOKUP('9.Journalier'!B694,codeinami,3,FALSE))," ",VLOOKUP('9.Journalier'!B694,codeinami,3,FALSE))</f>
        <v> </v>
      </c>
      <c r="D694" s="27" t="str">
        <f>IF(ISERROR(VLOOKUP('9.Journalier'!B694,codeinami,4,FALSE))," ",VLOOKUP('9.Journalier'!B694,codeinami,4,FALSE))</f>
        <v> </v>
      </c>
      <c r="E694" s="241"/>
      <c r="F694" s="24"/>
      <c r="G694" s="243"/>
      <c r="H694" s="30"/>
      <c r="I694" s="22"/>
      <c r="J694" s="665"/>
      <c r="K694" s="666"/>
      <c r="L694" s="666"/>
      <c r="M694" s="667"/>
    </row>
    <row r="695" spans="1:13" ht="12.75">
      <c r="A695" s="45"/>
      <c r="B695" s="35"/>
      <c r="C695" s="251" t="str">
        <f>IF(ISERROR(VLOOKUP('9.Journalier'!B695,codeinami,3,FALSE))," ",VLOOKUP('9.Journalier'!B695,codeinami,3,FALSE))</f>
        <v> </v>
      </c>
      <c r="D695" s="27" t="str">
        <f>IF(ISERROR(VLOOKUP('9.Journalier'!B695,codeinami,4,FALSE))," ",VLOOKUP('9.Journalier'!B695,codeinami,4,FALSE))</f>
        <v> </v>
      </c>
      <c r="E695" s="241"/>
      <c r="F695" s="24"/>
      <c r="G695" s="243"/>
      <c r="H695" s="30"/>
      <c r="I695" s="22"/>
      <c r="J695" s="665"/>
      <c r="K695" s="666"/>
      <c r="L695" s="666"/>
      <c r="M695" s="667"/>
    </row>
    <row r="696" spans="1:13" ht="12.75">
      <c r="A696" s="45"/>
      <c r="B696" s="35"/>
      <c r="C696" s="251" t="str">
        <f>IF(ISERROR(VLOOKUP('9.Journalier'!B696,codeinami,3,FALSE))," ",VLOOKUP('9.Journalier'!B696,codeinami,3,FALSE))</f>
        <v> </v>
      </c>
      <c r="D696" s="27" t="str">
        <f>IF(ISERROR(VLOOKUP('9.Journalier'!B696,codeinami,4,FALSE))," ",VLOOKUP('9.Journalier'!B696,codeinami,4,FALSE))</f>
        <v> </v>
      </c>
      <c r="E696" s="241"/>
      <c r="F696" s="24"/>
      <c r="G696" s="243"/>
      <c r="H696" s="30"/>
      <c r="I696" s="22"/>
      <c r="J696" s="665"/>
      <c r="K696" s="666"/>
      <c r="L696" s="666"/>
      <c r="M696" s="667"/>
    </row>
    <row r="697" spans="1:13" ht="12.75">
      <c r="A697" s="45"/>
      <c r="B697" s="35"/>
      <c r="C697" s="251" t="str">
        <f>IF(ISERROR(VLOOKUP('9.Journalier'!B697,codeinami,3,FALSE))," ",VLOOKUP('9.Journalier'!B697,codeinami,3,FALSE))</f>
        <v> </v>
      </c>
      <c r="D697" s="27" t="str">
        <f>IF(ISERROR(VLOOKUP('9.Journalier'!B697,codeinami,4,FALSE))," ",VLOOKUP('9.Journalier'!B697,codeinami,4,FALSE))</f>
        <v> </v>
      </c>
      <c r="E697" s="241"/>
      <c r="F697" s="24"/>
      <c r="G697" s="243"/>
      <c r="H697" s="30"/>
      <c r="I697" s="22"/>
      <c r="J697" s="665"/>
      <c r="K697" s="666"/>
      <c r="L697" s="666"/>
      <c r="M697" s="667"/>
    </row>
    <row r="698" spans="1:13" ht="12.75">
      <c r="A698" s="45"/>
      <c r="B698" s="35"/>
      <c r="C698" s="251" t="str">
        <f>IF(ISERROR(VLOOKUP('9.Journalier'!B698,codeinami,3,FALSE))," ",VLOOKUP('9.Journalier'!B698,codeinami,3,FALSE))</f>
        <v> </v>
      </c>
      <c r="D698" s="27" t="str">
        <f>IF(ISERROR(VLOOKUP('9.Journalier'!B698,codeinami,4,FALSE))," ",VLOOKUP('9.Journalier'!B698,codeinami,4,FALSE))</f>
        <v> </v>
      </c>
      <c r="E698" s="241"/>
      <c r="F698" s="24"/>
      <c r="G698" s="243"/>
      <c r="H698" s="30"/>
      <c r="I698" s="22"/>
      <c r="J698" s="665"/>
      <c r="K698" s="666"/>
      <c r="L698" s="666"/>
      <c r="M698" s="667"/>
    </row>
    <row r="699" spans="1:13" ht="12.75">
      <c r="A699" s="45"/>
      <c r="B699" s="35"/>
      <c r="C699" s="251" t="str">
        <f>IF(ISERROR(VLOOKUP('9.Journalier'!B699,codeinami,3,FALSE))," ",VLOOKUP('9.Journalier'!B699,codeinami,3,FALSE))</f>
        <v> </v>
      </c>
      <c r="D699" s="27" t="str">
        <f>IF(ISERROR(VLOOKUP('9.Journalier'!B699,codeinami,4,FALSE))," ",VLOOKUP('9.Journalier'!B699,codeinami,4,FALSE))</f>
        <v> </v>
      </c>
      <c r="E699" s="241"/>
      <c r="F699" s="24"/>
      <c r="G699" s="243"/>
      <c r="H699" s="30"/>
      <c r="I699" s="22"/>
      <c r="J699" s="665"/>
      <c r="K699" s="666"/>
      <c r="L699" s="666"/>
      <c r="M699" s="667"/>
    </row>
    <row r="700" spans="1:13" ht="12.75">
      <c r="A700" s="45"/>
      <c r="B700" s="35"/>
      <c r="C700" s="251" t="str">
        <f>IF(ISERROR(VLOOKUP('9.Journalier'!B700,codeinami,3,FALSE))," ",VLOOKUP('9.Journalier'!B700,codeinami,3,FALSE))</f>
        <v> </v>
      </c>
      <c r="D700" s="27" t="str">
        <f>IF(ISERROR(VLOOKUP('9.Journalier'!B700,codeinami,4,FALSE))," ",VLOOKUP('9.Journalier'!B700,codeinami,4,FALSE))</f>
        <v> </v>
      </c>
      <c r="E700" s="241"/>
      <c r="F700" s="24"/>
      <c r="G700" s="243"/>
      <c r="H700" s="30"/>
      <c r="I700" s="22"/>
      <c r="J700" s="665"/>
      <c r="K700" s="666"/>
      <c r="L700" s="666"/>
      <c r="M700" s="667"/>
    </row>
    <row r="701" spans="1:13" ht="12.75">
      <c r="A701" s="45"/>
      <c r="B701" s="35"/>
      <c r="C701" s="251" t="str">
        <f>IF(ISERROR(VLOOKUP('9.Journalier'!B701,codeinami,3,FALSE))," ",VLOOKUP('9.Journalier'!B701,codeinami,3,FALSE))</f>
        <v> </v>
      </c>
      <c r="D701" s="27" t="str">
        <f>IF(ISERROR(VLOOKUP('9.Journalier'!B701,codeinami,4,FALSE))," ",VLOOKUP('9.Journalier'!B701,codeinami,4,FALSE))</f>
        <v> </v>
      </c>
      <c r="E701" s="241"/>
      <c r="F701" s="24"/>
      <c r="G701" s="243"/>
      <c r="H701" s="30"/>
      <c r="I701" s="22"/>
      <c r="J701" s="665"/>
      <c r="K701" s="666"/>
      <c r="L701" s="666"/>
      <c r="M701" s="667"/>
    </row>
    <row r="702" spans="1:13" ht="12.75">
      <c r="A702" s="45"/>
      <c r="B702" s="35"/>
      <c r="C702" s="251" t="str">
        <f>IF(ISERROR(VLOOKUP('9.Journalier'!B702,codeinami,3,FALSE))," ",VLOOKUP('9.Journalier'!B702,codeinami,3,FALSE))</f>
        <v> </v>
      </c>
      <c r="D702" s="27" t="str">
        <f>IF(ISERROR(VLOOKUP('9.Journalier'!B702,codeinami,4,FALSE))," ",VLOOKUP('9.Journalier'!B702,codeinami,4,FALSE))</f>
        <v> </v>
      </c>
      <c r="E702" s="241"/>
      <c r="F702" s="24"/>
      <c r="G702" s="243"/>
      <c r="H702" s="30"/>
      <c r="I702" s="22"/>
      <c r="J702" s="665"/>
      <c r="K702" s="666"/>
      <c r="L702" s="666"/>
      <c r="M702" s="667"/>
    </row>
    <row r="703" spans="1:13" ht="12.75">
      <c r="A703" s="45"/>
      <c r="B703" s="35"/>
      <c r="C703" s="251" t="str">
        <f>IF(ISERROR(VLOOKUP('9.Journalier'!B703,codeinami,3,FALSE))," ",VLOOKUP('9.Journalier'!B703,codeinami,3,FALSE))</f>
        <v> </v>
      </c>
      <c r="D703" s="27" t="str">
        <f>IF(ISERROR(VLOOKUP('9.Journalier'!B703,codeinami,4,FALSE))," ",VLOOKUP('9.Journalier'!B703,codeinami,4,FALSE))</f>
        <v> </v>
      </c>
      <c r="E703" s="241"/>
      <c r="F703" s="24"/>
      <c r="G703" s="243"/>
      <c r="H703" s="30"/>
      <c r="I703" s="22"/>
      <c r="J703" s="665"/>
      <c r="K703" s="666"/>
      <c r="L703" s="666"/>
      <c r="M703" s="667"/>
    </row>
    <row r="704" spans="1:13" ht="12.75">
      <c r="A704" s="45"/>
      <c r="B704" s="35"/>
      <c r="C704" s="251" t="str">
        <f>IF(ISERROR(VLOOKUP('9.Journalier'!B704,codeinami,3,FALSE))," ",VLOOKUP('9.Journalier'!B704,codeinami,3,FALSE))</f>
        <v> </v>
      </c>
      <c r="D704" s="27" t="str">
        <f>IF(ISERROR(VLOOKUP('9.Journalier'!B704,codeinami,4,FALSE))," ",VLOOKUP('9.Journalier'!B704,codeinami,4,FALSE))</f>
        <v> </v>
      </c>
      <c r="E704" s="241"/>
      <c r="F704" s="24"/>
      <c r="G704" s="243"/>
      <c r="H704" s="30"/>
      <c r="I704" s="22"/>
      <c r="J704" s="665"/>
      <c r="K704" s="666"/>
      <c r="L704" s="666"/>
      <c r="M704" s="667"/>
    </row>
    <row r="705" spans="1:13" ht="12.75">
      <c r="A705" s="45"/>
      <c r="B705" s="35"/>
      <c r="C705" s="251" t="str">
        <f>IF(ISERROR(VLOOKUP('9.Journalier'!B705,codeinami,3,FALSE))," ",VLOOKUP('9.Journalier'!B705,codeinami,3,FALSE))</f>
        <v> </v>
      </c>
      <c r="D705" s="27" t="str">
        <f>IF(ISERROR(VLOOKUP('9.Journalier'!B705,codeinami,4,FALSE))," ",VLOOKUP('9.Journalier'!B705,codeinami,4,FALSE))</f>
        <v> </v>
      </c>
      <c r="E705" s="241"/>
      <c r="F705" s="24"/>
      <c r="G705" s="243"/>
      <c r="H705" s="30"/>
      <c r="I705" s="22"/>
      <c r="J705" s="665"/>
      <c r="K705" s="666"/>
      <c r="L705" s="666"/>
      <c r="M705" s="667"/>
    </row>
    <row r="706" spans="1:13" ht="12.75">
      <c r="A706" s="45"/>
      <c r="B706" s="35"/>
      <c r="C706" s="251" t="str">
        <f>IF(ISERROR(VLOOKUP('9.Journalier'!B706,codeinami,3,FALSE))," ",VLOOKUP('9.Journalier'!B706,codeinami,3,FALSE))</f>
        <v> </v>
      </c>
      <c r="D706" s="27" t="str">
        <f>IF(ISERROR(VLOOKUP('9.Journalier'!B706,codeinami,4,FALSE))," ",VLOOKUP('9.Journalier'!B706,codeinami,4,FALSE))</f>
        <v> </v>
      </c>
      <c r="E706" s="241"/>
      <c r="F706" s="24"/>
      <c r="G706" s="243"/>
      <c r="H706" s="30"/>
      <c r="I706" s="22"/>
      <c r="J706" s="665"/>
      <c r="K706" s="666"/>
      <c r="L706" s="666"/>
      <c r="M706" s="667"/>
    </row>
    <row r="707" spans="1:13" ht="12.75">
      <c r="A707" s="45"/>
      <c r="B707" s="35"/>
      <c r="C707" s="251" t="str">
        <f>IF(ISERROR(VLOOKUP('9.Journalier'!B707,codeinami,3,FALSE))," ",VLOOKUP('9.Journalier'!B707,codeinami,3,FALSE))</f>
        <v> </v>
      </c>
      <c r="D707" s="27" t="str">
        <f>IF(ISERROR(VLOOKUP('9.Journalier'!B707,codeinami,4,FALSE))," ",VLOOKUP('9.Journalier'!B707,codeinami,4,FALSE))</f>
        <v> </v>
      </c>
      <c r="E707" s="241"/>
      <c r="F707" s="24"/>
      <c r="G707" s="243"/>
      <c r="H707" s="30"/>
      <c r="I707" s="22"/>
      <c r="J707" s="665"/>
      <c r="K707" s="666"/>
      <c r="L707" s="666"/>
      <c r="M707" s="667"/>
    </row>
    <row r="708" spans="1:13" ht="12.75">
      <c r="A708" s="45"/>
      <c r="B708" s="35"/>
      <c r="C708" s="251" t="str">
        <f>IF(ISERROR(VLOOKUP('9.Journalier'!B708,codeinami,3,FALSE))," ",VLOOKUP('9.Journalier'!B708,codeinami,3,FALSE))</f>
        <v> </v>
      </c>
      <c r="D708" s="27" t="str">
        <f>IF(ISERROR(VLOOKUP('9.Journalier'!B708,codeinami,4,FALSE))," ",VLOOKUP('9.Journalier'!B708,codeinami,4,FALSE))</f>
        <v> </v>
      </c>
      <c r="E708" s="241"/>
      <c r="F708" s="24"/>
      <c r="G708" s="243"/>
      <c r="H708" s="30"/>
      <c r="I708" s="22"/>
      <c r="J708" s="665"/>
      <c r="K708" s="666"/>
      <c r="L708" s="666"/>
      <c r="M708" s="667"/>
    </row>
    <row r="709" spans="1:13" ht="12.75">
      <c r="A709" s="45"/>
      <c r="B709" s="35"/>
      <c r="C709" s="251" t="str">
        <f>IF(ISERROR(VLOOKUP('9.Journalier'!B709,codeinami,3,FALSE))," ",VLOOKUP('9.Journalier'!B709,codeinami,3,FALSE))</f>
        <v> </v>
      </c>
      <c r="D709" s="27" t="str">
        <f>IF(ISERROR(VLOOKUP('9.Journalier'!B709,codeinami,4,FALSE))," ",VLOOKUP('9.Journalier'!B709,codeinami,4,FALSE))</f>
        <v> </v>
      </c>
      <c r="E709" s="241"/>
      <c r="F709" s="24"/>
      <c r="G709" s="243"/>
      <c r="H709" s="30"/>
      <c r="I709" s="22"/>
      <c r="J709" s="665"/>
      <c r="K709" s="666"/>
      <c r="L709" s="666"/>
      <c r="M709" s="667"/>
    </row>
    <row r="710" spans="1:13" ht="12.75">
      <c r="A710" s="45"/>
      <c r="B710" s="35"/>
      <c r="C710" s="251" t="str">
        <f>IF(ISERROR(VLOOKUP('9.Journalier'!B710,codeinami,3,FALSE))," ",VLOOKUP('9.Journalier'!B710,codeinami,3,FALSE))</f>
        <v> </v>
      </c>
      <c r="D710" s="27" t="str">
        <f>IF(ISERROR(VLOOKUP('9.Journalier'!B710,codeinami,4,FALSE))," ",VLOOKUP('9.Journalier'!B710,codeinami,4,FALSE))</f>
        <v> </v>
      </c>
      <c r="E710" s="241"/>
      <c r="F710" s="24"/>
      <c r="G710" s="243"/>
      <c r="H710" s="30"/>
      <c r="I710" s="22"/>
      <c r="J710" s="665"/>
      <c r="K710" s="666"/>
      <c r="L710" s="666"/>
      <c r="M710" s="667"/>
    </row>
    <row r="711" spans="1:13" ht="12.75">
      <c r="A711" s="45"/>
      <c r="B711" s="35"/>
      <c r="C711" s="251" t="str">
        <f>IF(ISERROR(VLOOKUP('9.Journalier'!B711,codeinami,3,FALSE))," ",VLOOKUP('9.Journalier'!B711,codeinami,3,FALSE))</f>
        <v> </v>
      </c>
      <c r="D711" s="27" t="str">
        <f>IF(ISERROR(VLOOKUP('9.Journalier'!B711,codeinami,4,FALSE))," ",VLOOKUP('9.Journalier'!B711,codeinami,4,FALSE))</f>
        <v> </v>
      </c>
      <c r="E711" s="241"/>
      <c r="F711" s="24"/>
      <c r="G711" s="243"/>
      <c r="H711" s="30"/>
      <c r="I711" s="22"/>
      <c r="J711" s="665"/>
      <c r="K711" s="666"/>
      <c r="L711" s="666"/>
      <c r="M711" s="667"/>
    </row>
    <row r="712" spans="1:13" ht="12.75">
      <c r="A712" s="45"/>
      <c r="B712" s="35"/>
      <c r="C712" s="251" t="str">
        <f>IF(ISERROR(VLOOKUP('9.Journalier'!B712,codeinami,3,FALSE))," ",VLOOKUP('9.Journalier'!B712,codeinami,3,FALSE))</f>
        <v> </v>
      </c>
      <c r="D712" s="27" t="str">
        <f>IF(ISERROR(VLOOKUP('9.Journalier'!B712,codeinami,4,FALSE))," ",VLOOKUP('9.Journalier'!B712,codeinami,4,FALSE))</f>
        <v> </v>
      </c>
      <c r="E712" s="241"/>
      <c r="F712" s="24"/>
      <c r="G712" s="243"/>
      <c r="H712" s="30"/>
      <c r="I712" s="22"/>
      <c r="J712" s="665"/>
      <c r="K712" s="666"/>
      <c r="L712" s="666"/>
      <c r="M712" s="667"/>
    </row>
    <row r="713" spans="1:13" ht="12.75">
      <c r="A713" s="45"/>
      <c r="B713" s="35"/>
      <c r="C713" s="251" t="str">
        <f>IF(ISERROR(VLOOKUP('9.Journalier'!B713,codeinami,3,FALSE))," ",VLOOKUP('9.Journalier'!B713,codeinami,3,FALSE))</f>
        <v> </v>
      </c>
      <c r="D713" s="27" t="str">
        <f>IF(ISERROR(VLOOKUP('9.Journalier'!B713,codeinami,4,FALSE))," ",VLOOKUP('9.Journalier'!B713,codeinami,4,FALSE))</f>
        <v> </v>
      </c>
      <c r="E713" s="241"/>
      <c r="F713" s="24"/>
      <c r="G713" s="243"/>
      <c r="H713" s="30"/>
      <c r="I713" s="22"/>
      <c r="J713" s="665"/>
      <c r="K713" s="666"/>
      <c r="L713" s="666"/>
      <c r="M713" s="667"/>
    </row>
    <row r="714" spans="1:13" ht="12.75">
      <c r="A714" s="45"/>
      <c r="B714" s="35"/>
      <c r="C714" s="251" t="str">
        <f>IF(ISERROR(VLOOKUP('9.Journalier'!B714,codeinami,3,FALSE))," ",VLOOKUP('9.Journalier'!B714,codeinami,3,FALSE))</f>
        <v> </v>
      </c>
      <c r="D714" s="27" t="str">
        <f>IF(ISERROR(VLOOKUP('9.Journalier'!B714,codeinami,4,FALSE))," ",VLOOKUP('9.Journalier'!B714,codeinami,4,FALSE))</f>
        <v> </v>
      </c>
      <c r="E714" s="241"/>
      <c r="F714" s="24"/>
      <c r="G714" s="243"/>
      <c r="H714" s="30"/>
      <c r="I714" s="22"/>
      <c r="J714" s="665"/>
      <c r="K714" s="666"/>
      <c r="L714" s="666"/>
      <c r="M714" s="667"/>
    </row>
    <row r="715" spans="1:13" ht="12.75">
      <c r="A715" s="45"/>
      <c r="B715" s="35"/>
      <c r="C715" s="251" t="str">
        <f>IF(ISERROR(VLOOKUP('9.Journalier'!B715,codeinami,3,FALSE))," ",VLOOKUP('9.Journalier'!B715,codeinami,3,FALSE))</f>
        <v> </v>
      </c>
      <c r="D715" s="27" t="str">
        <f>IF(ISERROR(VLOOKUP('9.Journalier'!B715,codeinami,4,FALSE))," ",VLOOKUP('9.Journalier'!B715,codeinami,4,FALSE))</f>
        <v> </v>
      </c>
      <c r="E715" s="241"/>
      <c r="F715" s="24"/>
      <c r="G715" s="243"/>
      <c r="H715" s="30"/>
      <c r="I715" s="22"/>
      <c r="J715" s="665"/>
      <c r="K715" s="666"/>
      <c r="L715" s="666"/>
      <c r="M715" s="667"/>
    </row>
    <row r="716" spans="1:13" ht="12.75">
      <c r="A716" s="45"/>
      <c r="B716" s="35"/>
      <c r="C716" s="251" t="str">
        <f>IF(ISERROR(VLOOKUP('9.Journalier'!B716,codeinami,3,FALSE))," ",VLOOKUP('9.Journalier'!B716,codeinami,3,FALSE))</f>
        <v> </v>
      </c>
      <c r="D716" s="27" t="str">
        <f>IF(ISERROR(VLOOKUP('9.Journalier'!B716,codeinami,4,FALSE))," ",VLOOKUP('9.Journalier'!B716,codeinami,4,FALSE))</f>
        <v> </v>
      </c>
      <c r="E716" s="241"/>
      <c r="F716" s="24"/>
      <c r="G716" s="243"/>
      <c r="H716" s="30"/>
      <c r="I716" s="22"/>
      <c r="J716" s="665"/>
      <c r="K716" s="666"/>
      <c r="L716" s="666"/>
      <c r="M716" s="667"/>
    </row>
    <row r="717" spans="1:13" ht="12.75">
      <c r="A717" s="45"/>
      <c r="B717" s="35"/>
      <c r="C717" s="251" t="str">
        <f>IF(ISERROR(VLOOKUP('9.Journalier'!B717,codeinami,3,FALSE))," ",VLOOKUP('9.Journalier'!B717,codeinami,3,FALSE))</f>
        <v> </v>
      </c>
      <c r="D717" s="27" t="str">
        <f>IF(ISERROR(VLOOKUP('9.Journalier'!B717,codeinami,4,FALSE))," ",VLOOKUP('9.Journalier'!B717,codeinami,4,FALSE))</f>
        <v> </v>
      </c>
      <c r="E717" s="241"/>
      <c r="F717" s="24"/>
      <c r="G717" s="243"/>
      <c r="H717" s="30"/>
      <c r="I717" s="22"/>
      <c r="J717" s="665"/>
      <c r="K717" s="666"/>
      <c r="L717" s="666"/>
      <c r="M717" s="667"/>
    </row>
    <row r="718" spans="1:13" ht="12.75">
      <c r="A718" s="45"/>
      <c r="B718" s="35"/>
      <c r="C718" s="251" t="str">
        <f>IF(ISERROR(VLOOKUP('9.Journalier'!B718,codeinami,3,FALSE))," ",VLOOKUP('9.Journalier'!B718,codeinami,3,FALSE))</f>
        <v> </v>
      </c>
      <c r="D718" s="27" t="str">
        <f>IF(ISERROR(VLOOKUP('9.Journalier'!B718,codeinami,4,FALSE))," ",VLOOKUP('9.Journalier'!B718,codeinami,4,FALSE))</f>
        <v> </v>
      </c>
      <c r="E718" s="241"/>
      <c r="F718" s="24"/>
      <c r="G718" s="243"/>
      <c r="H718" s="30"/>
      <c r="I718" s="22"/>
      <c r="J718" s="665"/>
      <c r="K718" s="666"/>
      <c r="L718" s="666"/>
      <c r="M718" s="667"/>
    </row>
    <row r="719" spans="1:13" ht="12.75">
      <c r="A719" s="45"/>
      <c r="B719" s="35"/>
      <c r="C719" s="251" t="str">
        <f>IF(ISERROR(VLOOKUP('9.Journalier'!B719,codeinami,3,FALSE))," ",VLOOKUP('9.Journalier'!B719,codeinami,3,FALSE))</f>
        <v> </v>
      </c>
      <c r="D719" s="27" t="str">
        <f>IF(ISERROR(VLOOKUP('9.Journalier'!B719,codeinami,4,FALSE))," ",VLOOKUP('9.Journalier'!B719,codeinami,4,FALSE))</f>
        <v> </v>
      </c>
      <c r="E719" s="241"/>
      <c r="F719" s="24"/>
      <c r="G719" s="243"/>
      <c r="H719" s="30"/>
      <c r="I719" s="22"/>
      <c r="J719" s="665"/>
      <c r="K719" s="666"/>
      <c r="L719" s="666"/>
      <c r="M719" s="667"/>
    </row>
    <row r="720" spans="1:13" ht="12.75">
      <c r="A720" s="45"/>
      <c r="B720" s="35"/>
      <c r="C720" s="251" t="str">
        <f>IF(ISERROR(VLOOKUP('9.Journalier'!B720,codeinami,3,FALSE))," ",VLOOKUP('9.Journalier'!B720,codeinami,3,FALSE))</f>
        <v> </v>
      </c>
      <c r="D720" s="27" t="str">
        <f>IF(ISERROR(VLOOKUP('9.Journalier'!B720,codeinami,4,FALSE))," ",VLOOKUP('9.Journalier'!B720,codeinami,4,FALSE))</f>
        <v> </v>
      </c>
      <c r="E720" s="241"/>
      <c r="F720" s="24"/>
      <c r="G720" s="243"/>
      <c r="H720" s="30"/>
      <c r="I720" s="22"/>
      <c r="J720" s="665"/>
      <c r="K720" s="666"/>
      <c r="L720" s="666"/>
      <c r="M720" s="667"/>
    </row>
    <row r="721" spans="1:13" ht="12.75">
      <c r="A721" s="45"/>
      <c r="B721" s="35"/>
      <c r="C721" s="251" t="str">
        <f>IF(ISERROR(VLOOKUP('9.Journalier'!B721,codeinami,3,FALSE))," ",VLOOKUP('9.Journalier'!B721,codeinami,3,FALSE))</f>
        <v> </v>
      </c>
      <c r="D721" s="27" t="str">
        <f>IF(ISERROR(VLOOKUP('9.Journalier'!B721,codeinami,4,FALSE))," ",VLOOKUP('9.Journalier'!B721,codeinami,4,FALSE))</f>
        <v> </v>
      </c>
      <c r="E721" s="241"/>
      <c r="F721" s="24"/>
      <c r="G721" s="243"/>
      <c r="H721" s="30"/>
      <c r="I721" s="22"/>
      <c r="J721" s="665"/>
      <c r="K721" s="666"/>
      <c r="L721" s="666"/>
      <c r="M721" s="667"/>
    </row>
    <row r="722" spans="1:13" ht="12.75">
      <c r="A722" s="45"/>
      <c r="B722" s="35"/>
      <c r="C722" s="251" t="str">
        <f>IF(ISERROR(VLOOKUP('9.Journalier'!B722,codeinami,3,FALSE))," ",VLOOKUP('9.Journalier'!B722,codeinami,3,FALSE))</f>
        <v> </v>
      </c>
      <c r="D722" s="27" t="str">
        <f>IF(ISERROR(VLOOKUP('9.Journalier'!B722,codeinami,4,FALSE))," ",VLOOKUP('9.Journalier'!B722,codeinami,4,FALSE))</f>
        <v> </v>
      </c>
      <c r="E722" s="241"/>
      <c r="F722" s="24"/>
      <c r="G722" s="243"/>
      <c r="H722" s="30"/>
      <c r="I722" s="22"/>
      <c r="J722" s="665"/>
      <c r="K722" s="666"/>
      <c r="L722" s="666"/>
      <c r="M722" s="667"/>
    </row>
    <row r="723" spans="1:13" ht="12.75">
      <c r="A723" s="45"/>
      <c r="B723" s="35"/>
      <c r="C723" s="251" t="str">
        <f>IF(ISERROR(VLOOKUP('9.Journalier'!B723,codeinami,3,FALSE))," ",VLOOKUP('9.Journalier'!B723,codeinami,3,FALSE))</f>
        <v> </v>
      </c>
      <c r="D723" s="27" t="str">
        <f>IF(ISERROR(VLOOKUP('9.Journalier'!B723,codeinami,4,FALSE))," ",VLOOKUP('9.Journalier'!B723,codeinami,4,FALSE))</f>
        <v> </v>
      </c>
      <c r="E723" s="241"/>
      <c r="F723" s="24"/>
      <c r="G723" s="243"/>
      <c r="H723" s="30"/>
      <c r="I723" s="22"/>
      <c r="J723" s="665"/>
      <c r="K723" s="666"/>
      <c r="L723" s="666"/>
      <c r="M723" s="667"/>
    </row>
    <row r="724" spans="1:13" ht="12.75">
      <c r="A724" s="45"/>
      <c r="B724" s="35"/>
      <c r="C724" s="251" t="str">
        <f>IF(ISERROR(VLOOKUP('9.Journalier'!B724,codeinami,3,FALSE))," ",VLOOKUP('9.Journalier'!B724,codeinami,3,FALSE))</f>
        <v> </v>
      </c>
      <c r="D724" s="27" t="str">
        <f>IF(ISERROR(VLOOKUP('9.Journalier'!B724,codeinami,4,FALSE))," ",VLOOKUP('9.Journalier'!B724,codeinami,4,FALSE))</f>
        <v> </v>
      </c>
      <c r="E724" s="241"/>
      <c r="F724" s="24"/>
      <c r="G724" s="243"/>
      <c r="H724" s="30"/>
      <c r="I724" s="22"/>
      <c r="J724" s="665"/>
      <c r="K724" s="666"/>
      <c r="L724" s="666"/>
      <c r="M724" s="667"/>
    </row>
    <row r="725" spans="1:13" ht="12.75">
      <c r="A725" s="45"/>
      <c r="B725" s="35"/>
      <c r="C725" s="251" t="str">
        <f>IF(ISERROR(VLOOKUP('9.Journalier'!B725,codeinami,3,FALSE))," ",VLOOKUP('9.Journalier'!B725,codeinami,3,FALSE))</f>
        <v> </v>
      </c>
      <c r="D725" s="27" t="str">
        <f>IF(ISERROR(VLOOKUP('9.Journalier'!B725,codeinami,4,FALSE))," ",VLOOKUP('9.Journalier'!B725,codeinami,4,FALSE))</f>
        <v> </v>
      </c>
      <c r="E725" s="241"/>
      <c r="F725" s="24"/>
      <c r="G725" s="243"/>
      <c r="H725" s="30"/>
      <c r="I725" s="22"/>
      <c r="J725" s="665"/>
      <c r="K725" s="666"/>
      <c r="L725" s="666"/>
      <c r="M725" s="667"/>
    </row>
    <row r="726" spans="1:13" ht="12.75">
      <c r="A726" s="45"/>
      <c r="B726" s="35"/>
      <c r="C726" s="251" t="str">
        <f>IF(ISERROR(VLOOKUP('9.Journalier'!B726,codeinami,3,FALSE))," ",VLOOKUP('9.Journalier'!B726,codeinami,3,FALSE))</f>
        <v> </v>
      </c>
      <c r="D726" s="27" t="str">
        <f>IF(ISERROR(VLOOKUP('9.Journalier'!B726,codeinami,4,FALSE))," ",VLOOKUP('9.Journalier'!B726,codeinami,4,FALSE))</f>
        <v> </v>
      </c>
      <c r="E726" s="241"/>
      <c r="F726" s="24"/>
      <c r="G726" s="243"/>
      <c r="H726" s="30"/>
      <c r="I726" s="22"/>
      <c r="J726" s="665"/>
      <c r="K726" s="666"/>
      <c r="L726" s="666"/>
      <c r="M726" s="667"/>
    </row>
    <row r="727" spans="1:13" ht="12.75">
      <c r="A727" s="45"/>
      <c r="B727" s="35"/>
      <c r="C727" s="251" t="str">
        <f>IF(ISERROR(VLOOKUP('9.Journalier'!B727,codeinami,3,FALSE))," ",VLOOKUP('9.Journalier'!B727,codeinami,3,FALSE))</f>
        <v> </v>
      </c>
      <c r="D727" s="27" t="str">
        <f>IF(ISERROR(VLOOKUP('9.Journalier'!B727,codeinami,4,FALSE))," ",VLOOKUP('9.Journalier'!B727,codeinami,4,FALSE))</f>
        <v> </v>
      </c>
      <c r="E727" s="241"/>
      <c r="F727" s="24"/>
      <c r="G727" s="243"/>
      <c r="H727" s="30"/>
      <c r="I727" s="22"/>
      <c r="J727" s="665"/>
      <c r="K727" s="666"/>
      <c r="L727" s="666"/>
      <c r="M727" s="667"/>
    </row>
    <row r="728" spans="1:13" ht="12.75">
      <c r="A728" s="45"/>
      <c r="B728" s="35"/>
      <c r="C728" s="251" t="str">
        <f>IF(ISERROR(VLOOKUP('9.Journalier'!B728,codeinami,3,FALSE))," ",VLOOKUP('9.Journalier'!B728,codeinami,3,FALSE))</f>
        <v> </v>
      </c>
      <c r="D728" s="27" t="str">
        <f>IF(ISERROR(VLOOKUP('9.Journalier'!B728,codeinami,4,FALSE))," ",VLOOKUP('9.Journalier'!B728,codeinami,4,FALSE))</f>
        <v> </v>
      </c>
      <c r="E728" s="241"/>
      <c r="F728" s="24"/>
      <c r="G728" s="243"/>
      <c r="H728" s="30"/>
      <c r="I728" s="22"/>
      <c r="J728" s="665"/>
      <c r="K728" s="666"/>
      <c r="L728" s="666"/>
      <c r="M728" s="667"/>
    </row>
    <row r="729" spans="1:13" ht="12.75">
      <c r="A729" s="45"/>
      <c r="B729" s="35"/>
      <c r="C729" s="251" t="str">
        <f>IF(ISERROR(VLOOKUP('9.Journalier'!B729,codeinami,3,FALSE))," ",VLOOKUP('9.Journalier'!B729,codeinami,3,FALSE))</f>
        <v> </v>
      </c>
      <c r="D729" s="27" t="str">
        <f>IF(ISERROR(VLOOKUP('9.Journalier'!B729,codeinami,4,FALSE))," ",VLOOKUP('9.Journalier'!B729,codeinami,4,FALSE))</f>
        <v> </v>
      </c>
      <c r="E729" s="241"/>
      <c r="F729" s="24"/>
      <c r="G729" s="243"/>
      <c r="H729" s="30"/>
      <c r="I729" s="22"/>
      <c r="J729" s="665"/>
      <c r="K729" s="666"/>
      <c r="L729" s="666"/>
      <c r="M729" s="667"/>
    </row>
    <row r="730" spans="1:13" ht="12.75">
      <c r="A730" s="45"/>
      <c r="B730" s="35"/>
      <c r="C730" s="251" t="str">
        <f>IF(ISERROR(VLOOKUP('9.Journalier'!B730,codeinami,3,FALSE))," ",VLOOKUP('9.Journalier'!B730,codeinami,3,FALSE))</f>
        <v> </v>
      </c>
      <c r="D730" s="27" t="str">
        <f>IF(ISERROR(VLOOKUP('9.Journalier'!B730,codeinami,4,FALSE))," ",VLOOKUP('9.Journalier'!B730,codeinami,4,FALSE))</f>
        <v> </v>
      </c>
      <c r="E730" s="241"/>
      <c r="F730" s="24"/>
      <c r="G730" s="243"/>
      <c r="H730" s="30"/>
      <c r="I730" s="22"/>
      <c r="J730" s="665"/>
      <c r="K730" s="666"/>
      <c r="L730" s="666"/>
      <c r="M730" s="667"/>
    </row>
    <row r="731" spans="1:13" ht="12.75">
      <c r="A731" s="45"/>
      <c r="B731" s="35"/>
      <c r="C731" s="251" t="str">
        <f>IF(ISERROR(VLOOKUP('9.Journalier'!B731,codeinami,3,FALSE))," ",VLOOKUP('9.Journalier'!B731,codeinami,3,FALSE))</f>
        <v> </v>
      </c>
      <c r="D731" s="27" t="str">
        <f>IF(ISERROR(VLOOKUP('9.Journalier'!B731,codeinami,4,FALSE))," ",VLOOKUP('9.Journalier'!B731,codeinami,4,FALSE))</f>
        <v> </v>
      </c>
      <c r="E731" s="241"/>
      <c r="F731" s="24"/>
      <c r="G731" s="243"/>
      <c r="H731" s="30"/>
      <c r="I731" s="22"/>
      <c r="J731" s="665"/>
      <c r="K731" s="666"/>
      <c r="L731" s="666"/>
      <c r="M731" s="667"/>
    </row>
    <row r="732" spans="1:13" ht="12.75">
      <c r="A732" s="45"/>
      <c r="B732" s="35"/>
      <c r="C732" s="251" t="str">
        <f>IF(ISERROR(VLOOKUP('9.Journalier'!B732,codeinami,3,FALSE))," ",VLOOKUP('9.Journalier'!B732,codeinami,3,FALSE))</f>
        <v> </v>
      </c>
      <c r="D732" s="27" t="str">
        <f>IF(ISERROR(VLOOKUP('9.Journalier'!B732,codeinami,4,FALSE))," ",VLOOKUP('9.Journalier'!B732,codeinami,4,FALSE))</f>
        <v> </v>
      </c>
      <c r="E732" s="241"/>
      <c r="F732" s="24"/>
      <c r="G732" s="243"/>
      <c r="H732" s="30"/>
      <c r="I732" s="22"/>
      <c r="J732" s="665"/>
      <c r="K732" s="666"/>
      <c r="L732" s="666"/>
      <c r="M732" s="667"/>
    </row>
    <row r="733" spans="1:13" ht="12.75">
      <c r="A733" s="45"/>
      <c r="B733" s="35"/>
      <c r="C733" s="251" t="str">
        <f>IF(ISERROR(VLOOKUP('9.Journalier'!B733,codeinami,3,FALSE))," ",VLOOKUP('9.Journalier'!B733,codeinami,3,FALSE))</f>
        <v> </v>
      </c>
      <c r="D733" s="27" t="str">
        <f>IF(ISERROR(VLOOKUP('9.Journalier'!B733,codeinami,4,FALSE))," ",VLOOKUP('9.Journalier'!B733,codeinami,4,FALSE))</f>
        <v> </v>
      </c>
      <c r="E733" s="241"/>
      <c r="F733" s="24"/>
      <c r="G733" s="243"/>
      <c r="H733" s="30"/>
      <c r="I733" s="22"/>
      <c r="J733" s="665"/>
      <c r="K733" s="666"/>
      <c r="L733" s="666"/>
      <c r="M733" s="667"/>
    </row>
    <row r="734" spans="1:13" ht="12.75">
      <c r="A734" s="45"/>
      <c r="B734" s="35"/>
      <c r="C734" s="251" t="str">
        <f>IF(ISERROR(VLOOKUP('9.Journalier'!B734,codeinami,3,FALSE))," ",VLOOKUP('9.Journalier'!B734,codeinami,3,FALSE))</f>
        <v> </v>
      </c>
      <c r="D734" s="27" t="str">
        <f>IF(ISERROR(VLOOKUP('9.Journalier'!B734,codeinami,4,FALSE))," ",VLOOKUP('9.Journalier'!B734,codeinami,4,FALSE))</f>
        <v> </v>
      </c>
      <c r="E734" s="241"/>
      <c r="F734" s="24"/>
      <c r="G734" s="243"/>
      <c r="H734" s="30"/>
      <c r="I734" s="22"/>
      <c r="J734" s="665"/>
      <c r="K734" s="666"/>
      <c r="L734" s="666"/>
      <c r="M734" s="667"/>
    </row>
    <row r="735" spans="1:13" ht="12.75">
      <c r="A735" s="45"/>
      <c r="B735" s="35"/>
      <c r="C735" s="251" t="str">
        <f>IF(ISERROR(VLOOKUP('9.Journalier'!B735,codeinami,3,FALSE))," ",VLOOKUP('9.Journalier'!B735,codeinami,3,FALSE))</f>
        <v> </v>
      </c>
      <c r="D735" s="27" t="str">
        <f>IF(ISERROR(VLOOKUP('9.Journalier'!B735,codeinami,4,FALSE))," ",VLOOKUP('9.Journalier'!B735,codeinami,4,FALSE))</f>
        <v> </v>
      </c>
      <c r="E735" s="241"/>
      <c r="F735" s="24"/>
      <c r="G735" s="243"/>
      <c r="H735" s="30"/>
      <c r="I735" s="22"/>
      <c r="J735" s="665"/>
      <c r="K735" s="666"/>
      <c r="L735" s="666"/>
      <c r="M735" s="667"/>
    </row>
    <row r="736" spans="1:13" ht="12.75">
      <c r="A736" s="45"/>
      <c r="B736" s="35"/>
      <c r="C736" s="251" t="str">
        <f>IF(ISERROR(VLOOKUP('9.Journalier'!B736,codeinami,3,FALSE))," ",VLOOKUP('9.Journalier'!B736,codeinami,3,FALSE))</f>
        <v> </v>
      </c>
      <c r="D736" s="27" t="str">
        <f>IF(ISERROR(VLOOKUP('9.Journalier'!B736,codeinami,4,FALSE))," ",VLOOKUP('9.Journalier'!B736,codeinami,4,FALSE))</f>
        <v> </v>
      </c>
      <c r="E736" s="241"/>
      <c r="F736" s="24"/>
      <c r="G736" s="243"/>
      <c r="H736" s="30"/>
      <c r="I736" s="22"/>
      <c r="J736" s="665"/>
      <c r="K736" s="666"/>
      <c r="L736" s="666"/>
      <c r="M736" s="667"/>
    </row>
    <row r="737" spans="1:13" ht="12.75">
      <c r="A737" s="45"/>
      <c r="B737" s="35"/>
      <c r="C737" s="251" t="str">
        <f>IF(ISERROR(VLOOKUP('9.Journalier'!B737,codeinami,3,FALSE))," ",VLOOKUP('9.Journalier'!B737,codeinami,3,FALSE))</f>
        <v> </v>
      </c>
      <c r="D737" s="27" t="str">
        <f>IF(ISERROR(VLOOKUP('9.Journalier'!B737,codeinami,4,FALSE))," ",VLOOKUP('9.Journalier'!B737,codeinami,4,FALSE))</f>
        <v> </v>
      </c>
      <c r="E737" s="241"/>
      <c r="F737" s="24"/>
      <c r="G737" s="243"/>
      <c r="H737" s="30"/>
      <c r="I737" s="22"/>
      <c r="J737" s="665"/>
      <c r="K737" s="666"/>
      <c r="L737" s="666"/>
      <c r="M737" s="667"/>
    </row>
    <row r="738" spans="1:13" ht="12.75">
      <c r="A738" s="45"/>
      <c r="B738" s="35"/>
      <c r="C738" s="251" t="str">
        <f>IF(ISERROR(VLOOKUP('9.Journalier'!B738,codeinami,3,FALSE))," ",VLOOKUP('9.Journalier'!B738,codeinami,3,FALSE))</f>
        <v> </v>
      </c>
      <c r="D738" s="27" t="str">
        <f>IF(ISERROR(VLOOKUP('9.Journalier'!B738,codeinami,4,FALSE))," ",VLOOKUP('9.Journalier'!B738,codeinami,4,FALSE))</f>
        <v> </v>
      </c>
      <c r="E738" s="241"/>
      <c r="F738" s="24"/>
      <c r="G738" s="243"/>
      <c r="H738" s="30"/>
      <c r="I738" s="22"/>
      <c r="J738" s="665"/>
      <c r="K738" s="666"/>
      <c r="L738" s="666"/>
      <c r="M738" s="667"/>
    </row>
    <row r="739" spans="1:13" ht="12.75">
      <c r="A739" s="45"/>
      <c r="B739" s="35"/>
      <c r="C739" s="251" t="str">
        <f>IF(ISERROR(VLOOKUP('9.Journalier'!B739,codeinami,3,FALSE))," ",VLOOKUP('9.Journalier'!B739,codeinami,3,FALSE))</f>
        <v> </v>
      </c>
      <c r="D739" s="27" t="str">
        <f>IF(ISERROR(VLOOKUP('9.Journalier'!B739,codeinami,4,FALSE))," ",VLOOKUP('9.Journalier'!B739,codeinami,4,FALSE))</f>
        <v> </v>
      </c>
      <c r="E739" s="241"/>
      <c r="F739" s="24"/>
      <c r="G739" s="243"/>
      <c r="H739" s="30"/>
      <c r="I739" s="22"/>
      <c r="J739" s="665"/>
      <c r="K739" s="666"/>
      <c r="L739" s="666"/>
      <c r="M739" s="667"/>
    </row>
    <row r="740" spans="1:13" ht="12.75">
      <c r="A740" s="45"/>
      <c r="B740" s="35"/>
      <c r="C740" s="251" t="str">
        <f>IF(ISERROR(VLOOKUP('9.Journalier'!B740,codeinami,3,FALSE))," ",VLOOKUP('9.Journalier'!B740,codeinami,3,FALSE))</f>
        <v> </v>
      </c>
      <c r="D740" s="27" t="str">
        <f>IF(ISERROR(VLOOKUP('9.Journalier'!B740,codeinami,4,FALSE))," ",VLOOKUP('9.Journalier'!B740,codeinami,4,FALSE))</f>
        <v> </v>
      </c>
      <c r="E740" s="241"/>
      <c r="F740" s="24"/>
      <c r="G740" s="243"/>
      <c r="H740" s="30"/>
      <c r="I740" s="22"/>
      <c r="J740" s="665"/>
      <c r="K740" s="666"/>
      <c r="L740" s="666"/>
      <c r="M740" s="667"/>
    </row>
    <row r="741" spans="1:13" ht="12.75">
      <c r="A741" s="45"/>
      <c r="B741" s="35"/>
      <c r="C741" s="251" t="str">
        <f>IF(ISERROR(VLOOKUP('9.Journalier'!B741,codeinami,3,FALSE))," ",VLOOKUP('9.Journalier'!B741,codeinami,3,FALSE))</f>
        <v> </v>
      </c>
      <c r="D741" s="27" t="str">
        <f>IF(ISERROR(VLOOKUP('9.Journalier'!B741,codeinami,4,FALSE))," ",VLOOKUP('9.Journalier'!B741,codeinami,4,FALSE))</f>
        <v> </v>
      </c>
      <c r="E741" s="241"/>
      <c r="F741" s="24"/>
      <c r="G741" s="243"/>
      <c r="H741" s="30"/>
      <c r="I741" s="22"/>
      <c r="J741" s="665"/>
      <c r="K741" s="666"/>
      <c r="L741" s="666"/>
      <c r="M741" s="667"/>
    </row>
    <row r="742" spans="1:13" ht="12.75">
      <c r="A742" s="45"/>
      <c r="B742" s="35"/>
      <c r="C742" s="251" t="str">
        <f>IF(ISERROR(VLOOKUP('9.Journalier'!B742,codeinami,3,FALSE))," ",VLOOKUP('9.Journalier'!B742,codeinami,3,FALSE))</f>
        <v> </v>
      </c>
      <c r="D742" s="27" t="str">
        <f>IF(ISERROR(VLOOKUP('9.Journalier'!B742,codeinami,4,FALSE))," ",VLOOKUP('9.Journalier'!B742,codeinami,4,FALSE))</f>
        <v> </v>
      </c>
      <c r="E742" s="241"/>
      <c r="F742" s="24"/>
      <c r="G742" s="243"/>
      <c r="H742" s="30"/>
      <c r="I742" s="22"/>
      <c r="J742" s="665"/>
      <c r="K742" s="666"/>
      <c r="L742" s="666"/>
      <c r="M742" s="667"/>
    </row>
    <row r="743" spans="1:13" ht="12.75">
      <c r="A743" s="45"/>
      <c r="B743" s="35"/>
      <c r="C743" s="251" t="str">
        <f>IF(ISERROR(VLOOKUP('9.Journalier'!B743,codeinami,3,FALSE))," ",VLOOKUP('9.Journalier'!B743,codeinami,3,FALSE))</f>
        <v> </v>
      </c>
      <c r="D743" s="27" t="str">
        <f>IF(ISERROR(VLOOKUP('9.Journalier'!B743,codeinami,4,FALSE))," ",VLOOKUP('9.Journalier'!B743,codeinami,4,FALSE))</f>
        <v> </v>
      </c>
      <c r="E743" s="241"/>
      <c r="F743" s="24"/>
      <c r="G743" s="243"/>
      <c r="H743" s="30"/>
      <c r="I743" s="22"/>
      <c r="J743" s="665"/>
      <c r="K743" s="666"/>
      <c r="L743" s="666"/>
      <c r="M743" s="667"/>
    </row>
    <row r="744" spans="1:13" ht="12.75">
      <c r="A744" s="45"/>
      <c r="B744" s="35"/>
      <c r="C744" s="251" t="str">
        <f>IF(ISERROR(VLOOKUP('9.Journalier'!B744,codeinami,3,FALSE))," ",VLOOKUP('9.Journalier'!B744,codeinami,3,FALSE))</f>
        <v> </v>
      </c>
      <c r="D744" s="27" t="str">
        <f>IF(ISERROR(VLOOKUP('9.Journalier'!B744,codeinami,4,FALSE))," ",VLOOKUP('9.Journalier'!B744,codeinami,4,FALSE))</f>
        <v> </v>
      </c>
      <c r="E744" s="241"/>
      <c r="F744" s="24"/>
      <c r="G744" s="243"/>
      <c r="H744" s="30"/>
      <c r="I744" s="22"/>
      <c r="J744" s="665"/>
      <c r="K744" s="666"/>
      <c r="L744" s="666"/>
      <c r="M744" s="667"/>
    </row>
    <row r="745" spans="1:13" ht="12.75">
      <c r="A745" s="45"/>
      <c r="B745" s="35"/>
      <c r="C745" s="251" t="str">
        <f>IF(ISERROR(VLOOKUP('9.Journalier'!B745,codeinami,3,FALSE))," ",VLOOKUP('9.Journalier'!B745,codeinami,3,FALSE))</f>
        <v> </v>
      </c>
      <c r="D745" s="27" t="str">
        <f>IF(ISERROR(VLOOKUP('9.Journalier'!B745,codeinami,4,FALSE))," ",VLOOKUP('9.Journalier'!B745,codeinami,4,FALSE))</f>
        <v> </v>
      </c>
      <c r="E745" s="241"/>
      <c r="F745" s="24"/>
      <c r="G745" s="243"/>
      <c r="H745" s="30"/>
      <c r="I745" s="22"/>
      <c r="J745" s="665"/>
      <c r="K745" s="666"/>
      <c r="L745" s="666"/>
      <c r="M745" s="667"/>
    </row>
    <row r="746" spans="1:13" ht="12.75">
      <c r="A746" s="45"/>
      <c r="B746" s="35"/>
      <c r="C746" s="251" t="str">
        <f>IF(ISERROR(VLOOKUP('9.Journalier'!B746,codeinami,3,FALSE))," ",VLOOKUP('9.Journalier'!B746,codeinami,3,FALSE))</f>
        <v> </v>
      </c>
      <c r="D746" s="27" t="str">
        <f>IF(ISERROR(VLOOKUP('9.Journalier'!B746,codeinami,4,FALSE))," ",VLOOKUP('9.Journalier'!B746,codeinami,4,FALSE))</f>
        <v> </v>
      </c>
      <c r="E746" s="241"/>
      <c r="F746" s="24"/>
      <c r="G746" s="243"/>
      <c r="H746" s="30"/>
      <c r="I746" s="22"/>
      <c r="J746" s="665"/>
      <c r="K746" s="666"/>
      <c r="L746" s="666"/>
      <c r="M746" s="667"/>
    </row>
    <row r="747" spans="1:13" ht="12.75">
      <c r="A747" s="45"/>
      <c r="B747" s="35"/>
      <c r="C747" s="251" t="str">
        <f>IF(ISERROR(VLOOKUP('9.Journalier'!B747,codeinami,3,FALSE))," ",VLOOKUP('9.Journalier'!B747,codeinami,3,FALSE))</f>
        <v> </v>
      </c>
      <c r="D747" s="27" t="str">
        <f>IF(ISERROR(VLOOKUP('9.Journalier'!B747,codeinami,4,FALSE))," ",VLOOKUP('9.Journalier'!B747,codeinami,4,FALSE))</f>
        <v> </v>
      </c>
      <c r="E747" s="241"/>
      <c r="F747" s="24"/>
      <c r="G747" s="243"/>
      <c r="H747" s="30"/>
      <c r="I747" s="22"/>
      <c r="J747" s="665"/>
      <c r="K747" s="666"/>
      <c r="L747" s="666"/>
      <c r="M747" s="667"/>
    </row>
    <row r="748" spans="1:13" ht="12.75">
      <c r="A748" s="45"/>
      <c r="B748" s="35"/>
      <c r="C748" s="251" t="str">
        <f>IF(ISERROR(VLOOKUP('9.Journalier'!B748,codeinami,3,FALSE))," ",VLOOKUP('9.Journalier'!B748,codeinami,3,FALSE))</f>
        <v> </v>
      </c>
      <c r="D748" s="27" t="str">
        <f>IF(ISERROR(VLOOKUP('9.Journalier'!B748,codeinami,4,FALSE))," ",VLOOKUP('9.Journalier'!B748,codeinami,4,FALSE))</f>
        <v> </v>
      </c>
      <c r="E748" s="241"/>
      <c r="F748" s="24"/>
      <c r="G748" s="243"/>
      <c r="H748" s="30"/>
      <c r="I748" s="22"/>
      <c r="J748" s="665"/>
      <c r="K748" s="666"/>
      <c r="L748" s="666"/>
      <c r="M748" s="667"/>
    </row>
    <row r="749" spans="1:13" ht="12.75">
      <c r="A749" s="45"/>
      <c r="B749" s="35"/>
      <c r="C749" s="251" t="str">
        <f>IF(ISERROR(VLOOKUP('9.Journalier'!B749,codeinami,3,FALSE))," ",VLOOKUP('9.Journalier'!B749,codeinami,3,FALSE))</f>
        <v> </v>
      </c>
      <c r="D749" s="27" t="str">
        <f>IF(ISERROR(VLOOKUP('9.Journalier'!B749,codeinami,4,FALSE))," ",VLOOKUP('9.Journalier'!B749,codeinami,4,FALSE))</f>
        <v> </v>
      </c>
      <c r="E749" s="241"/>
      <c r="F749" s="24"/>
      <c r="G749" s="243"/>
      <c r="H749" s="30"/>
      <c r="I749" s="22"/>
      <c r="J749" s="665"/>
      <c r="K749" s="666"/>
      <c r="L749" s="666"/>
      <c r="M749" s="667"/>
    </row>
    <row r="750" spans="1:13" ht="12.75">
      <c r="A750" s="45"/>
      <c r="B750" s="35"/>
      <c r="C750" s="251" t="str">
        <f>IF(ISERROR(VLOOKUP('9.Journalier'!B750,codeinami,3,FALSE))," ",VLOOKUP('9.Journalier'!B750,codeinami,3,FALSE))</f>
        <v> </v>
      </c>
      <c r="D750" s="27" t="str">
        <f>IF(ISERROR(VLOOKUP('9.Journalier'!B750,codeinami,4,FALSE))," ",VLOOKUP('9.Journalier'!B750,codeinami,4,FALSE))</f>
        <v> </v>
      </c>
      <c r="E750" s="241"/>
      <c r="F750" s="24"/>
      <c r="G750" s="243"/>
      <c r="H750" s="30"/>
      <c r="I750" s="22"/>
      <c r="J750" s="665"/>
      <c r="K750" s="666"/>
      <c r="L750" s="666"/>
      <c r="M750" s="667"/>
    </row>
    <row r="751" spans="1:13" ht="12.75">
      <c r="A751" s="45"/>
      <c r="B751" s="35"/>
      <c r="C751" s="251" t="str">
        <f>IF(ISERROR(VLOOKUP('9.Journalier'!B751,codeinami,3,FALSE))," ",VLOOKUP('9.Journalier'!B751,codeinami,3,FALSE))</f>
        <v> </v>
      </c>
      <c r="D751" s="27" t="str">
        <f>IF(ISERROR(VLOOKUP('9.Journalier'!B751,codeinami,4,FALSE))," ",VLOOKUP('9.Journalier'!B751,codeinami,4,FALSE))</f>
        <v> </v>
      </c>
      <c r="E751" s="241"/>
      <c r="F751" s="24"/>
      <c r="G751" s="243"/>
      <c r="H751" s="30"/>
      <c r="I751" s="22"/>
      <c r="J751" s="665"/>
      <c r="K751" s="666"/>
      <c r="L751" s="666"/>
      <c r="M751" s="667"/>
    </row>
    <row r="752" spans="1:13" ht="12.75">
      <c r="A752" s="45"/>
      <c r="B752" s="35"/>
      <c r="C752" s="251" t="str">
        <f>IF(ISERROR(VLOOKUP('9.Journalier'!B752,codeinami,3,FALSE))," ",VLOOKUP('9.Journalier'!B752,codeinami,3,FALSE))</f>
        <v> </v>
      </c>
      <c r="D752" s="27" t="str">
        <f>IF(ISERROR(VLOOKUP('9.Journalier'!B752,codeinami,4,FALSE))," ",VLOOKUP('9.Journalier'!B752,codeinami,4,FALSE))</f>
        <v> </v>
      </c>
      <c r="E752" s="241"/>
      <c r="F752" s="24"/>
      <c r="G752" s="243"/>
      <c r="H752" s="30"/>
      <c r="I752" s="22"/>
      <c r="J752" s="665"/>
      <c r="K752" s="666"/>
      <c r="L752" s="666"/>
      <c r="M752" s="667"/>
    </row>
    <row r="753" spans="1:13" ht="12.75">
      <c r="A753" s="45"/>
      <c r="B753" s="35"/>
      <c r="C753" s="251" t="str">
        <f>IF(ISERROR(VLOOKUP('9.Journalier'!B753,codeinami,3,FALSE))," ",VLOOKUP('9.Journalier'!B753,codeinami,3,FALSE))</f>
        <v> </v>
      </c>
      <c r="D753" s="27" t="str">
        <f>IF(ISERROR(VLOOKUP('9.Journalier'!B753,codeinami,4,FALSE))," ",VLOOKUP('9.Journalier'!B753,codeinami,4,FALSE))</f>
        <v> </v>
      </c>
      <c r="E753" s="241"/>
      <c r="F753" s="24"/>
      <c r="G753" s="243"/>
      <c r="H753" s="30"/>
      <c r="I753" s="22"/>
      <c r="J753" s="665"/>
      <c r="K753" s="666"/>
      <c r="L753" s="666"/>
      <c r="M753" s="667"/>
    </row>
    <row r="754" spans="1:13" ht="12.75">
      <c r="A754" s="45"/>
      <c r="B754" s="35"/>
      <c r="C754" s="251" t="str">
        <f>IF(ISERROR(VLOOKUP('9.Journalier'!B754,codeinami,3,FALSE))," ",VLOOKUP('9.Journalier'!B754,codeinami,3,FALSE))</f>
        <v> </v>
      </c>
      <c r="D754" s="27" t="str">
        <f>IF(ISERROR(VLOOKUP('9.Journalier'!B754,codeinami,4,FALSE))," ",VLOOKUP('9.Journalier'!B754,codeinami,4,FALSE))</f>
        <v> </v>
      </c>
      <c r="E754" s="241"/>
      <c r="F754" s="24"/>
      <c r="G754" s="243"/>
      <c r="H754" s="30"/>
      <c r="I754" s="22"/>
      <c r="J754" s="665"/>
      <c r="K754" s="666"/>
      <c r="L754" s="666"/>
      <c r="M754" s="667"/>
    </row>
    <row r="755" spans="1:13" ht="12.75">
      <c r="A755" s="45"/>
      <c r="B755" s="35"/>
      <c r="C755" s="251" t="str">
        <f>IF(ISERROR(VLOOKUP('9.Journalier'!B755,codeinami,3,FALSE))," ",VLOOKUP('9.Journalier'!B755,codeinami,3,FALSE))</f>
        <v> </v>
      </c>
      <c r="D755" s="27" t="str">
        <f>IF(ISERROR(VLOOKUP('9.Journalier'!B755,codeinami,4,FALSE))," ",VLOOKUP('9.Journalier'!B755,codeinami,4,FALSE))</f>
        <v> </v>
      </c>
      <c r="E755" s="241"/>
      <c r="F755" s="24"/>
      <c r="G755" s="243"/>
      <c r="H755" s="30"/>
      <c r="I755" s="22"/>
      <c r="J755" s="665"/>
      <c r="K755" s="666"/>
      <c r="L755" s="666"/>
      <c r="M755" s="667"/>
    </row>
    <row r="756" spans="1:13" ht="12.75">
      <c r="A756" s="45"/>
      <c r="B756" s="35"/>
      <c r="C756" s="251" t="str">
        <f>IF(ISERROR(VLOOKUP('9.Journalier'!B756,codeinami,3,FALSE))," ",VLOOKUP('9.Journalier'!B756,codeinami,3,FALSE))</f>
        <v> </v>
      </c>
      <c r="D756" s="27" t="str">
        <f>IF(ISERROR(VLOOKUP('9.Journalier'!B756,codeinami,4,FALSE))," ",VLOOKUP('9.Journalier'!B756,codeinami,4,FALSE))</f>
        <v> </v>
      </c>
      <c r="E756" s="241"/>
      <c r="F756" s="24"/>
      <c r="G756" s="243"/>
      <c r="H756" s="30"/>
      <c r="I756" s="22"/>
      <c r="J756" s="665"/>
      <c r="K756" s="666"/>
      <c r="L756" s="666"/>
      <c r="M756" s="667"/>
    </row>
    <row r="757" spans="1:13" ht="12.75">
      <c r="A757" s="45"/>
      <c r="B757" s="35"/>
      <c r="C757" s="251" t="str">
        <f>IF(ISERROR(VLOOKUP('9.Journalier'!B757,codeinami,3,FALSE))," ",VLOOKUP('9.Journalier'!B757,codeinami,3,FALSE))</f>
        <v> </v>
      </c>
      <c r="D757" s="27" t="str">
        <f>IF(ISERROR(VLOOKUP('9.Journalier'!B757,codeinami,4,FALSE))," ",VLOOKUP('9.Journalier'!B757,codeinami,4,FALSE))</f>
        <v> </v>
      </c>
      <c r="E757" s="241"/>
      <c r="F757" s="24"/>
      <c r="G757" s="243"/>
      <c r="H757" s="30"/>
      <c r="I757" s="22"/>
      <c r="J757" s="665"/>
      <c r="K757" s="666"/>
      <c r="L757" s="666"/>
      <c r="M757" s="667"/>
    </row>
    <row r="758" spans="1:13" ht="12.75">
      <c r="A758" s="45"/>
      <c r="B758" s="35"/>
      <c r="C758" s="251" t="str">
        <f>IF(ISERROR(VLOOKUP('9.Journalier'!B758,codeinami,3,FALSE))," ",VLOOKUP('9.Journalier'!B758,codeinami,3,FALSE))</f>
        <v> </v>
      </c>
      <c r="D758" s="27" t="str">
        <f>IF(ISERROR(VLOOKUP('9.Journalier'!B758,codeinami,4,FALSE))," ",VLOOKUP('9.Journalier'!B758,codeinami,4,FALSE))</f>
        <v> </v>
      </c>
      <c r="E758" s="241"/>
      <c r="F758" s="24"/>
      <c r="G758" s="243"/>
      <c r="H758" s="30"/>
      <c r="I758" s="22"/>
      <c r="J758" s="665"/>
      <c r="K758" s="666"/>
      <c r="L758" s="666"/>
      <c r="M758" s="667"/>
    </row>
    <row r="759" spans="1:13" ht="12.75">
      <c r="A759" s="45"/>
      <c r="B759" s="35"/>
      <c r="C759" s="251" t="str">
        <f>IF(ISERROR(VLOOKUP('9.Journalier'!B759,codeinami,3,FALSE))," ",VLOOKUP('9.Journalier'!B759,codeinami,3,FALSE))</f>
        <v> </v>
      </c>
      <c r="D759" s="27" t="str">
        <f>IF(ISERROR(VLOOKUP('9.Journalier'!B759,codeinami,4,FALSE))," ",VLOOKUP('9.Journalier'!B759,codeinami,4,FALSE))</f>
        <v> </v>
      </c>
      <c r="E759" s="241"/>
      <c r="F759" s="24"/>
      <c r="G759" s="243"/>
      <c r="H759" s="30"/>
      <c r="I759" s="22"/>
      <c r="J759" s="665"/>
      <c r="K759" s="666"/>
      <c r="L759" s="666"/>
      <c r="M759" s="667"/>
    </row>
    <row r="760" spans="1:13" ht="12.75">
      <c r="A760" s="45"/>
      <c r="B760" s="35"/>
      <c r="C760" s="251" t="str">
        <f>IF(ISERROR(VLOOKUP('9.Journalier'!B760,codeinami,3,FALSE))," ",VLOOKUP('9.Journalier'!B760,codeinami,3,FALSE))</f>
        <v> </v>
      </c>
      <c r="D760" s="27" t="str">
        <f>IF(ISERROR(VLOOKUP('9.Journalier'!B760,codeinami,4,FALSE))," ",VLOOKUP('9.Journalier'!B760,codeinami,4,FALSE))</f>
        <v> </v>
      </c>
      <c r="E760" s="241"/>
      <c r="F760" s="24"/>
      <c r="G760" s="243"/>
      <c r="H760" s="30"/>
      <c r="I760" s="22"/>
      <c r="J760" s="665"/>
      <c r="K760" s="666"/>
      <c r="L760" s="666"/>
      <c r="M760" s="667"/>
    </row>
    <row r="761" spans="1:13" ht="12.75">
      <c r="A761" s="45"/>
      <c r="B761" s="35"/>
      <c r="C761" s="251" t="str">
        <f>IF(ISERROR(VLOOKUP('9.Journalier'!B761,codeinami,3,FALSE))," ",VLOOKUP('9.Journalier'!B761,codeinami,3,FALSE))</f>
        <v> </v>
      </c>
      <c r="D761" s="27" t="str">
        <f>IF(ISERROR(VLOOKUP('9.Journalier'!B761,codeinami,4,FALSE))," ",VLOOKUP('9.Journalier'!B761,codeinami,4,FALSE))</f>
        <v> </v>
      </c>
      <c r="E761" s="241"/>
      <c r="F761" s="24"/>
      <c r="G761" s="243"/>
      <c r="H761" s="30"/>
      <c r="I761" s="22"/>
      <c r="J761" s="665"/>
      <c r="K761" s="666"/>
      <c r="L761" s="666"/>
      <c r="M761" s="667"/>
    </row>
    <row r="762" spans="1:13" ht="12.75">
      <c r="A762" s="45"/>
      <c r="B762" s="35"/>
      <c r="C762" s="251" t="str">
        <f>IF(ISERROR(VLOOKUP('9.Journalier'!B762,codeinami,3,FALSE))," ",VLOOKUP('9.Journalier'!B762,codeinami,3,FALSE))</f>
        <v> </v>
      </c>
      <c r="D762" s="27" t="str">
        <f>IF(ISERROR(VLOOKUP('9.Journalier'!B762,codeinami,4,FALSE))," ",VLOOKUP('9.Journalier'!B762,codeinami,4,FALSE))</f>
        <v> </v>
      </c>
      <c r="E762" s="241"/>
      <c r="F762" s="24"/>
      <c r="G762" s="243"/>
      <c r="H762" s="30"/>
      <c r="I762" s="22"/>
      <c r="J762" s="665"/>
      <c r="K762" s="666"/>
      <c r="L762" s="666"/>
      <c r="M762" s="667"/>
    </row>
    <row r="763" spans="1:13" ht="12.75">
      <c r="A763" s="45"/>
      <c r="B763" s="35"/>
      <c r="C763" s="251" t="str">
        <f>IF(ISERROR(VLOOKUP('9.Journalier'!B763,codeinami,3,FALSE))," ",VLOOKUP('9.Journalier'!B763,codeinami,3,FALSE))</f>
        <v> </v>
      </c>
      <c r="D763" s="27" t="str">
        <f>IF(ISERROR(VLOOKUP('9.Journalier'!B763,codeinami,4,FALSE))," ",VLOOKUP('9.Journalier'!B763,codeinami,4,FALSE))</f>
        <v> </v>
      </c>
      <c r="E763" s="241"/>
      <c r="F763" s="24"/>
      <c r="G763" s="243"/>
      <c r="H763" s="30"/>
      <c r="I763" s="22"/>
      <c r="J763" s="665"/>
      <c r="K763" s="666"/>
      <c r="L763" s="666"/>
      <c r="M763" s="667"/>
    </row>
    <row r="764" spans="1:13" ht="12.75">
      <c r="A764" s="45"/>
      <c r="B764" s="35"/>
      <c r="C764" s="251" t="str">
        <f>IF(ISERROR(VLOOKUP('9.Journalier'!B764,codeinami,3,FALSE))," ",VLOOKUP('9.Journalier'!B764,codeinami,3,FALSE))</f>
        <v> </v>
      </c>
      <c r="D764" s="27" t="str">
        <f>IF(ISERROR(VLOOKUP('9.Journalier'!B764,codeinami,4,FALSE))," ",VLOOKUP('9.Journalier'!B764,codeinami,4,FALSE))</f>
        <v> </v>
      </c>
      <c r="E764" s="241"/>
      <c r="F764" s="24"/>
      <c r="G764" s="243"/>
      <c r="H764" s="30"/>
      <c r="I764" s="22"/>
      <c r="J764" s="665"/>
      <c r="K764" s="666"/>
      <c r="L764" s="666"/>
      <c r="M764" s="667"/>
    </row>
    <row r="765" spans="1:13" ht="12.75">
      <c r="A765" s="45"/>
      <c r="B765" s="35"/>
      <c r="C765" s="251" t="str">
        <f>IF(ISERROR(VLOOKUP('9.Journalier'!B765,codeinami,3,FALSE))," ",VLOOKUP('9.Journalier'!B765,codeinami,3,FALSE))</f>
        <v> </v>
      </c>
      <c r="D765" s="27" t="str">
        <f>IF(ISERROR(VLOOKUP('9.Journalier'!B765,codeinami,4,FALSE))," ",VLOOKUP('9.Journalier'!B765,codeinami,4,FALSE))</f>
        <v> </v>
      </c>
      <c r="E765" s="241"/>
      <c r="F765" s="24"/>
      <c r="G765" s="243"/>
      <c r="H765" s="30"/>
      <c r="I765" s="22"/>
      <c r="J765" s="665"/>
      <c r="K765" s="666"/>
      <c r="L765" s="666"/>
      <c r="M765" s="667"/>
    </row>
    <row r="766" spans="1:13" ht="12.75">
      <c r="A766" s="45"/>
      <c r="B766" s="35"/>
      <c r="C766" s="251" t="str">
        <f>IF(ISERROR(VLOOKUP('9.Journalier'!B766,codeinami,3,FALSE))," ",VLOOKUP('9.Journalier'!B766,codeinami,3,FALSE))</f>
        <v> </v>
      </c>
      <c r="D766" s="27" t="str">
        <f>IF(ISERROR(VLOOKUP('9.Journalier'!B766,codeinami,4,FALSE))," ",VLOOKUP('9.Journalier'!B766,codeinami,4,FALSE))</f>
        <v> </v>
      </c>
      <c r="E766" s="241"/>
      <c r="F766" s="24"/>
      <c r="G766" s="243"/>
      <c r="H766" s="30"/>
      <c r="I766" s="22"/>
      <c r="J766" s="665"/>
      <c r="K766" s="666"/>
      <c r="L766" s="666"/>
      <c r="M766" s="667"/>
    </row>
    <row r="767" spans="1:13" ht="12.75">
      <c r="A767" s="45"/>
      <c r="B767" s="35"/>
      <c r="C767" s="251" t="str">
        <f>IF(ISERROR(VLOOKUP('9.Journalier'!B767,codeinami,3,FALSE))," ",VLOOKUP('9.Journalier'!B767,codeinami,3,FALSE))</f>
        <v> </v>
      </c>
      <c r="D767" s="27" t="str">
        <f>IF(ISERROR(VLOOKUP('9.Journalier'!B767,codeinami,4,FALSE))," ",VLOOKUP('9.Journalier'!B767,codeinami,4,FALSE))</f>
        <v> </v>
      </c>
      <c r="E767" s="241"/>
      <c r="F767" s="24"/>
      <c r="G767" s="243"/>
      <c r="H767" s="30"/>
      <c r="I767" s="22"/>
      <c r="J767" s="665"/>
      <c r="K767" s="666"/>
      <c r="L767" s="666"/>
      <c r="M767" s="667"/>
    </row>
    <row r="768" spans="1:13" ht="12.75">
      <c r="A768" s="45"/>
      <c r="B768" s="35"/>
      <c r="C768" s="251" t="str">
        <f>IF(ISERROR(VLOOKUP('9.Journalier'!B768,codeinami,3,FALSE))," ",VLOOKUP('9.Journalier'!B768,codeinami,3,FALSE))</f>
        <v> </v>
      </c>
      <c r="D768" s="27" t="str">
        <f>IF(ISERROR(VLOOKUP('9.Journalier'!B768,codeinami,4,FALSE))," ",VLOOKUP('9.Journalier'!B768,codeinami,4,FALSE))</f>
        <v> </v>
      </c>
      <c r="E768" s="241"/>
      <c r="F768" s="24"/>
      <c r="G768" s="243"/>
      <c r="H768" s="30"/>
      <c r="I768" s="22"/>
      <c r="J768" s="665"/>
      <c r="K768" s="666"/>
      <c r="L768" s="666"/>
      <c r="M768" s="667"/>
    </row>
    <row r="769" spans="1:13" ht="12.75">
      <c r="A769" s="45"/>
      <c r="B769" s="35"/>
      <c r="C769" s="251" t="str">
        <f>IF(ISERROR(VLOOKUP('9.Journalier'!B769,codeinami,3,FALSE))," ",VLOOKUP('9.Journalier'!B769,codeinami,3,FALSE))</f>
        <v> </v>
      </c>
      <c r="D769" s="27" t="str">
        <f>IF(ISERROR(VLOOKUP('9.Journalier'!B769,codeinami,4,FALSE))," ",VLOOKUP('9.Journalier'!B769,codeinami,4,FALSE))</f>
        <v> </v>
      </c>
      <c r="E769" s="241"/>
      <c r="F769" s="24"/>
      <c r="G769" s="243"/>
      <c r="H769" s="30"/>
      <c r="I769" s="22"/>
      <c r="J769" s="665"/>
      <c r="K769" s="666"/>
      <c r="L769" s="666"/>
      <c r="M769" s="667"/>
    </row>
    <row r="770" spans="1:13" ht="12.75">
      <c r="A770" s="45"/>
      <c r="B770" s="35"/>
      <c r="C770" s="251" t="str">
        <f>IF(ISERROR(VLOOKUP('9.Journalier'!B770,codeinami,3,FALSE))," ",VLOOKUP('9.Journalier'!B770,codeinami,3,FALSE))</f>
        <v> </v>
      </c>
      <c r="D770" s="27" t="str">
        <f>IF(ISERROR(VLOOKUP('9.Journalier'!B770,codeinami,4,FALSE))," ",VLOOKUP('9.Journalier'!B770,codeinami,4,FALSE))</f>
        <v> </v>
      </c>
      <c r="E770" s="241"/>
      <c r="F770" s="24"/>
      <c r="G770" s="243"/>
      <c r="H770" s="30"/>
      <c r="I770" s="22"/>
      <c r="J770" s="665"/>
      <c r="K770" s="666"/>
      <c r="L770" s="666"/>
      <c r="M770" s="667"/>
    </row>
    <row r="771" spans="1:13" ht="12.75">
      <c r="A771" s="45"/>
      <c r="B771" s="35"/>
      <c r="C771" s="251" t="str">
        <f>IF(ISERROR(VLOOKUP('9.Journalier'!B771,codeinami,3,FALSE))," ",VLOOKUP('9.Journalier'!B771,codeinami,3,FALSE))</f>
        <v> </v>
      </c>
      <c r="D771" s="27" t="str">
        <f>IF(ISERROR(VLOOKUP('9.Journalier'!B771,codeinami,4,FALSE))," ",VLOOKUP('9.Journalier'!B771,codeinami,4,FALSE))</f>
        <v> </v>
      </c>
      <c r="E771" s="241"/>
      <c r="F771" s="24"/>
      <c r="G771" s="243"/>
      <c r="H771" s="30"/>
      <c r="I771" s="22"/>
      <c r="J771" s="665"/>
      <c r="K771" s="666"/>
      <c r="L771" s="666"/>
      <c r="M771" s="667"/>
    </row>
    <row r="772" spans="1:13" ht="12.75">
      <c r="A772" s="45"/>
      <c r="B772" s="35"/>
      <c r="C772" s="251" t="str">
        <f>IF(ISERROR(VLOOKUP('9.Journalier'!B772,codeinami,3,FALSE))," ",VLOOKUP('9.Journalier'!B772,codeinami,3,FALSE))</f>
        <v> </v>
      </c>
      <c r="D772" s="27" t="str">
        <f>IF(ISERROR(VLOOKUP('9.Journalier'!B772,codeinami,4,FALSE))," ",VLOOKUP('9.Journalier'!B772,codeinami,4,FALSE))</f>
        <v> </v>
      </c>
      <c r="E772" s="241"/>
      <c r="F772" s="24"/>
      <c r="G772" s="243"/>
      <c r="H772" s="30"/>
      <c r="I772" s="22"/>
      <c r="J772" s="665"/>
      <c r="K772" s="666"/>
      <c r="L772" s="666"/>
      <c r="M772" s="667"/>
    </row>
    <row r="773" spans="1:13" ht="12.75">
      <c r="A773" s="45"/>
      <c r="B773" s="35"/>
      <c r="C773" s="251" t="str">
        <f>IF(ISERROR(VLOOKUP('9.Journalier'!B773,codeinami,3,FALSE))," ",VLOOKUP('9.Journalier'!B773,codeinami,3,FALSE))</f>
        <v> </v>
      </c>
      <c r="D773" s="27" t="str">
        <f>IF(ISERROR(VLOOKUP('9.Journalier'!B773,codeinami,4,FALSE))," ",VLOOKUP('9.Journalier'!B773,codeinami,4,FALSE))</f>
        <v> </v>
      </c>
      <c r="E773" s="241"/>
      <c r="F773" s="24"/>
      <c r="G773" s="243"/>
      <c r="H773" s="30"/>
      <c r="I773" s="22"/>
      <c r="J773" s="665"/>
      <c r="K773" s="666"/>
      <c r="L773" s="666"/>
      <c r="M773" s="667"/>
    </row>
    <row r="774" spans="1:13" ht="12.75">
      <c r="A774" s="45"/>
      <c r="B774" s="35"/>
      <c r="C774" s="251" t="str">
        <f>IF(ISERROR(VLOOKUP('9.Journalier'!B774,codeinami,3,FALSE))," ",VLOOKUP('9.Journalier'!B774,codeinami,3,FALSE))</f>
        <v> </v>
      </c>
      <c r="D774" s="27" t="str">
        <f>IF(ISERROR(VLOOKUP('9.Journalier'!B774,codeinami,4,FALSE))," ",VLOOKUP('9.Journalier'!B774,codeinami,4,FALSE))</f>
        <v> </v>
      </c>
      <c r="E774" s="241"/>
      <c r="F774" s="24"/>
      <c r="G774" s="243"/>
      <c r="H774" s="30"/>
      <c r="I774" s="22"/>
      <c r="J774" s="665"/>
      <c r="K774" s="666"/>
      <c r="L774" s="666"/>
      <c r="M774" s="667"/>
    </row>
    <row r="775" spans="1:13" ht="12.75">
      <c r="A775" s="45"/>
      <c r="B775" s="35"/>
      <c r="C775" s="251" t="str">
        <f>IF(ISERROR(VLOOKUP('9.Journalier'!B775,codeinami,3,FALSE))," ",VLOOKUP('9.Journalier'!B775,codeinami,3,FALSE))</f>
        <v> </v>
      </c>
      <c r="D775" s="27" t="str">
        <f>IF(ISERROR(VLOOKUP('9.Journalier'!B775,codeinami,4,FALSE))," ",VLOOKUP('9.Journalier'!B775,codeinami,4,FALSE))</f>
        <v> </v>
      </c>
      <c r="E775" s="241"/>
      <c r="F775" s="24"/>
      <c r="G775" s="243"/>
      <c r="H775" s="30"/>
      <c r="I775" s="22"/>
      <c r="J775" s="665"/>
      <c r="K775" s="666"/>
      <c r="L775" s="666"/>
      <c r="M775" s="667"/>
    </row>
    <row r="776" spans="1:13" ht="12.75">
      <c r="A776" s="45"/>
      <c r="B776" s="35"/>
      <c r="C776" s="251" t="str">
        <f>IF(ISERROR(VLOOKUP('9.Journalier'!B776,codeinami,3,FALSE))," ",VLOOKUP('9.Journalier'!B776,codeinami,3,FALSE))</f>
        <v> </v>
      </c>
      <c r="D776" s="27" t="str">
        <f>IF(ISERROR(VLOOKUP('9.Journalier'!B776,codeinami,4,FALSE))," ",VLOOKUP('9.Journalier'!B776,codeinami,4,FALSE))</f>
        <v> </v>
      </c>
      <c r="E776" s="241"/>
      <c r="F776" s="24"/>
      <c r="G776" s="243"/>
      <c r="H776" s="30"/>
      <c r="I776" s="22"/>
      <c r="J776" s="665"/>
      <c r="K776" s="666"/>
      <c r="L776" s="666"/>
      <c r="M776" s="667"/>
    </row>
    <row r="777" spans="1:13" ht="12.75">
      <c r="A777" s="45"/>
      <c r="B777" s="35"/>
      <c r="C777" s="251" t="str">
        <f>IF(ISERROR(VLOOKUP('9.Journalier'!B777,codeinami,3,FALSE))," ",VLOOKUP('9.Journalier'!B777,codeinami,3,FALSE))</f>
        <v> </v>
      </c>
      <c r="D777" s="27" t="str">
        <f>IF(ISERROR(VLOOKUP('9.Journalier'!B777,codeinami,4,FALSE))," ",VLOOKUP('9.Journalier'!B777,codeinami,4,FALSE))</f>
        <v> </v>
      </c>
      <c r="E777" s="241"/>
      <c r="F777" s="24"/>
      <c r="G777" s="243"/>
      <c r="H777" s="30"/>
      <c r="I777" s="22"/>
      <c r="J777" s="665"/>
      <c r="K777" s="666"/>
      <c r="L777" s="666"/>
      <c r="M777" s="667"/>
    </row>
    <row r="778" spans="1:13" ht="12.75">
      <c r="A778" s="45"/>
      <c r="B778" s="35"/>
      <c r="C778" s="251" t="str">
        <f>IF(ISERROR(VLOOKUP('9.Journalier'!B778,codeinami,3,FALSE))," ",VLOOKUP('9.Journalier'!B778,codeinami,3,FALSE))</f>
        <v> </v>
      </c>
      <c r="D778" s="27" t="str">
        <f>IF(ISERROR(VLOOKUP('9.Journalier'!B778,codeinami,4,FALSE))," ",VLOOKUP('9.Journalier'!B778,codeinami,4,FALSE))</f>
        <v> </v>
      </c>
      <c r="E778" s="241"/>
      <c r="F778" s="24"/>
      <c r="G778" s="243"/>
      <c r="H778" s="30"/>
      <c r="I778" s="22"/>
      <c r="J778" s="665"/>
      <c r="K778" s="666"/>
      <c r="L778" s="666"/>
      <c r="M778" s="667"/>
    </row>
    <row r="779" spans="1:13" ht="12.75">
      <c r="A779" s="45"/>
      <c r="B779" s="35"/>
      <c r="C779" s="251" t="str">
        <f>IF(ISERROR(VLOOKUP('9.Journalier'!B779,codeinami,3,FALSE))," ",VLOOKUP('9.Journalier'!B779,codeinami,3,FALSE))</f>
        <v> </v>
      </c>
      <c r="D779" s="27" t="str">
        <f>IF(ISERROR(VLOOKUP('9.Journalier'!B779,codeinami,4,FALSE))," ",VLOOKUP('9.Journalier'!B779,codeinami,4,FALSE))</f>
        <v> </v>
      </c>
      <c r="E779" s="241"/>
      <c r="F779" s="24"/>
      <c r="G779" s="243"/>
      <c r="H779" s="30"/>
      <c r="I779" s="22"/>
      <c r="J779" s="665"/>
      <c r="K779" s="666"/>
      <c r="L779" s="666"/>
      <c r="M779" s="667"/>
    </row>
    <row r="780" spans="1:13" ht="12.75">
      <c r="A780" s="45"/>
      <c r="B780" s="35"/>
      <c r="C780" s="251" t="str">
        <f>IF(ISERROR(VLOOKUP('9.Journalier'!B780,codeinami,3,FALSE))," ",VLOOKUP('9.Journalier'!B780,codeinami,3,FALSE))</f>
        <v> </v>
      </c>
      <c r="D780" s="27" t="str">
        <f>IF(ISERROR(VLOOKUP('9.Journalier'!B780,codeinami,4,FALSE))," ",VLOOKUP('9.Journalier'!B780,codeinami,4,FALSE))</f>
        <v> </v>
      </c>
      <c r="E780" s="241"/>
      <c r="F780" s="24"/>
      <c r="G780" s="243"/>
      <c r="H780" s="30"/>
      <c r="I780" s="22"/>
      <c r="J780" s="665"/>
      <c r="K780" s="666"/>
      <c r="L780" s="666"/>
      <c r="M780" s="667"/>
    </row>
    <row r="781" spans="1:13" ht="12.75">
      <c r="A781" s="45"/>
      <c r="B781" s="35"/>
      <c r="C781" s="251" t="str">
        <f>IF(ISERROR(VLOOKUP('9.Journalier'!B781,codeinami,3,FALSE))," ",VLOOKUP('9.Journalier'!B781,codeinami,3,FALSE))</f>
        <v> </v>
      </c>
      <c r="D781" s="27" t="str">
        <f>IF(ISERROR(VLOOKUP('9.Journalier'!B781,codeinami,4,FALSE))," ",VLOOKUP('9.Journalier'!B781,codeinami,4,FALSE))</f>
        <v> </v>
      </c>
      <c r="E781" s="241"/>
      <c r="F781" s="24"/>
      <c r="G781" s="243"/>
      <c r="H781" s="30"/>
      <c r="I781" s="22"/>
      <c r="J781" s="665"/>
      <c r="K781" s="666"/>
      <c r="L781" s="666"/>
      <c r="M781" s="667"/>
    </row>
    <row r="782" spans="1:13" ht="12.75">
      <c r="A782" s="45"/>
      <c r="B782" s="35"/>
      <c r="C782" s="251" t="str">
        <f>IF(ISERROR(VLOOKUP('9.Journalier'!B782,codeinami,3,FALSE))," ",VLOOKUP('9.Journalier'!B782,codeinami,3,FALSE))</f>
        <v> </v>
      </c>
      <c r="D782" s="27" t="str">
        <f>IF(ISERROR(VLOOKUP('9.Journalier'!B782,codeinami,4,FALSE))," ",VLOOKUP('9.Journalier'!B782,codeinami,4,FALSE))</f>
        <v> </v>
      </c>
      <c r="E782" s="241"/>
      <c r="F782" s="24"/>
      <c r="G782" s="243"/>
      <c r="H782" s="30"/>
      <c r="I782" s="22"/>
      <c r="J782" s="665"/>
      <c r="K782" s="666"/>
      <c r="L782" s="666"/>
      <c r="M782" s="667"/>
    </row>
    <row r="783" spans="1:13" ht="12.75">
      <c r="A783" s="45"/>
      <c r="B783" s="35"/>
      <c r="C783" s="251" t="str">
        <f>IF(ISERROR(VLOOKUP('9.Journalier'!B783,codeinami,3,FALSE))," ",VLOOKUP('9.Journalier'!B783,codeinami,3,FALSE))</f>
        <v> </v>
      </c>
      <c r="D783" s="27" t="str">
        <f>IF(ISERROR(VLOOKUP('9.Journalier'!B783,codeinami,4,FALSE))," ",VLOOKUP('9.Journalier'!B783,codeinami,4,FALSE))</f>
        <v> </v>
      </c>
      <c r="E783" s="241"/>
      <c r="F783" s="24"/>
      <c r="G783" s="243"/>
      <c r="H783" s="30"/>
      <c r="I783" s="22"/>
      <c r="J783" s="665"/>
      <c r="K783" s="666"/>
      <c r="L783" s="666"/>
      <c r="M783" s="667"/>
    </row>
    <row r="784" spans="1:13" ht="12.75">
      <c r="A784" s="45"/>
      <c r="B784" s="35"/>
      <c r="C784" s="251" t="str">
        <f>IF(ISERROR(VLOOKUP('9.Journalier'!B784,codeinami,3,FALSE))," ",VLOOKUP('9.Journalier'!B784,codeinami,3,FALSE))</f>
        <v> </v>
      </c>
      <c r="D784" s="27" t="str">
        <f>IF(ISERROR(VLOOKUP('9.Journalier'!B784,codeinami,4,FALSE))," ",VLOOKUP('9.Journalier'!B784,codeinami,4,FALSE))</f>
        <v> </v>
      </c>
      <c r="E784" s="241"/>
      <c r="F784" s="24"/>
      <c r="G784" s="243"/>
      <c r="H784" s="30"/>
      <c r="I784" s="22"/>
      <c r="J784" s="665"/>
      <c r="K784" s="666"/>
      <c r="L784" s="666"/>
      <c r="M784" s="667"/>
    </row>
    <row r="785" spans="1:13" ht="12.75">
      <c r="A785" s="45"/>
      <c r="B785" s="35"/>
      <c r="C785" s="251" t="str">
        <f>IF(ISERROR(VLOOKUP('9.Journalier'!B785,codeinami,3,FALSE))," ",VLOOKUP('9.Journalier'!B785,codeinami,3,FALSE))</f>
        <v> </v>
      </c>
      <c r="D785" s="27" t="str">
        <f>IF(ISERROR(VLOOKUP('9.Journalier'!B785,codeinami,4,FALSE))," ",VLOOKUP('9.Journalier'!B785,codeinami,4,FALSE))</f>
        <v> </v>
      </c>
      <c r="E785" s="241"/>
      <c r="F785" s="24"/>
      <c r="G785" s="243"/>
      <c r="H785" s="30"/>
      <c r="I785" s="22"/>
      <c r="J785" s="665"/>
      <c r="K785" s="666"/>
      <c r="L785" s="666"/>
      <c r="M785" s="667"/>
    </row>
    <row r="786" spans="1:13" ht="12.75">
      <c r="A786" s="45"/>
      <c r="B786" s="35"/>
      <c r="C786" s="251" t="str">
        <f>IF(ISERROR(VLOOKUP('9.Journalier'!B786,codeinami,3,FALSE))," ",VLOOKUP('9.Journalier'!B786,codeinami,3,FALSE))</f>
        <v> </v>
      </c>
      <c r="D786" s="27" t="str">
        <f>IF(ISERROR(VLOOKUP('9.Journalier'!B786,codeinami,4,FALSE))," ",VLOOKUP('9.Journalier'!B786,codeinami,4,FALSE))</f>
        <v> </v>
      </c>
      <c r="E786" s="241"/>
      <c r="F786" s="24"/>
      <c r="G786" s="243"/>
      <c r="H786" s="30"/>
      <c r="I786" s="22"/>
      <c r="J786" s="665"/>
      <c r="K786" s="666"/>
      <c r="L786" s="666"/>
      <c r="M786" s="667"/>
    </row>
    <row r="787" spans="1:13" ht="12.75">
      <c r="A787" s="45"/>
      <c r="B787" s="35"/>
      <c r="C787" s="251" t="str">
        <f>IF(ISERROR(VLOOKUP('9.Journalier'!B787,codeinami,3,FALSE))," ",VLOOKUP('9.Journalier'!B787,codeinami,3,FALSE))</f>
        <v> </v>
      </c>
      <c r="D787" s="27" t="str">
        <f>IF(ISERROR(VLOOKUP('9.Journalier'!B787,codeinami,4,FALSE))," ",VLOOKUP('9.Journalier'!B787,codeinami,4,FALSE))</f>
        <v> </v>
      </c>
      <c r="E787" s="241"/>
      <c r="F787" s="24"/>
      <c r="G787" s="243"/>
      <c r="H787" s="30"/>
      <c r="I787" s="22"/>
      <c r="J787" s="665"/>
      <c r="K787" s="666"/>
      <c r="L787" s="666"/>
      <c r="M787" s="667"/>
    </row>
    <row r="788" spans="1:13" ht="12.75">
      <c r="A788" s="45"/>
      <c r="B788" s="35"/>
      <c r="C788" s="251" t="str">
        <f>IF(ISERROR(VLOOKUP('9.Journalier'!B788,codeinami,3,FALSE))," ",VLOOKUP('9.Journalier'!B788,codeinami,3,FALSE))</f>
        <v> </v>
      </c>
      <c r="D788" s="27" t="str">
        <f>IF(ISERROR(VLOOKUP('9.Journalier'!B788,codeinami,4,FALSE))," ",VLOOKUP('9.Journalier'!B788,codeinami,4,FALSE))</f>
        <v> </v>
      </c>
      <c r="E788" s="241"/>
      <c r="F788" s="24"/>
      <c r="G788" s="243"/>
      <c r="H788" s="30"/>
      <c r="I788" s="22"/>
      <c r="J788" s="665"/>
      <c r="K788" s="666"/>
      <c r="L788" s="666"/>
      <c r="M788" s="667"/>
    </row>
    <row r="789" spans="1:13" ht="12.75">
      <c r="A789" s="45"/>
      <c r="B789" s="35"/>
      <c r="C789" s="251" t="str">
        <f>IF(ISERROR(VLOOKUP('9.Journalier'!B789,codeinami,3,FALSE))," ",VLOOKUP('9.Journalier'!B789,codeinami,3,FALSE))</f>
        <v> </v>
      </c>
      <c r="D789" s="27" t="str">
        <f>IF(ISERROR(VLOOKUP('9.Journalier'!B789,codeinami,4,FALSE))," ",VLOOKUP('9.Journalier'!B789,codeinami,4,FALSE))</f>
        <v> </v>
      </c>
      <c r="E789" s="241"/>
      <c r="F789" s="24"/>
      <c r="G789" s="243"/>
      <c r="H789" s="30"/>
      <c r="I789" s="22"/>
      <c r="J789" s="665"/>
      <c r="K789" s="666"/>
      <c r="L789" s="666"/>
      <c r="M789" s="667"/>
    </row>
    <row r="790" spans="1:13" ht="12.75">
      <c r="A790" s="45"/>
      <c r="B790" s="35"/>
      <c r="C790" s="251" t="str">
        <f>IF(ISERROR(VLOOKUP('9.Journalier'!B790,codeinami,3,FALSE))," ",VLOOKUP('9.Journalier'!B790,codeinami,3,FALSE))</f>
        <v> </v>
      </c>
      <c r="D790" s="27" t="str">
        <f>IF(ISERROR(VLOOKUP('9.Journalier'!B790,codeinami,4,FALSE))," ",VLOOKUP('9.Journalier'!B790,codeinami,4,FALSE))</f>
        <v> </v>
      </c>
      <c r="E790" s="241"/>
      <c r="F790" s="24"/>
      <c r="G790" s="243"/>
      <c r="H790" s="30"/>
      <c r="I790" s="22"/>
      <c r="J790" s="665"/>
      <c r="K790" s="666"/>
      <c r="L790" s="666"/>
      <c r="M790" s="667"/>
    </row>
    <row r="791" spans="1:13" ht="12.75">
      <c r="A791" s="45"/>
      <c r="B791" s="35"/>
      <c r="C791" s="251" t="str">
        <f>IF(ISERROR(VLOOKUP('9.Journalier'!B791,codeinami,3,FALSE))," ",VLOOKUP('9.Journalier'!B791,codeinami,3,FALSE))</f>
        <v> </v>
      </c>
      <c r="D791" s="27" t="str">
        <f>IF(ISERROR(VLOOKUP('9.Journalier'!B791,codeinami,4,FALSE))," ",VLOOKUP('9.Journalier'!B791,codeinami,4,FALSE))</f>
        <v> </v>
      </c>
      <c r="E791" s="241"/>
      <c r="F791" s="24"/>
      <c r="G791" s="243"/>
      <c r="H791" s="30"/>
      <c r="I791" s="22"/>
      <c r="J791" s="665"/>
      <c r="K791" s="666"/>
      <c r="L791" s="666"/>
      <c r="M791" s="667"/>
    </row>
    <row r="792" spans="1:13" ht="12.75">
      <c r="A792" s="45"/>
      <c r="B792" s="35"/>
      <c r="C792" s="251" t="str">
        <f>IF(ISERROR(VLOOKUP('9.Journalier'!B792,codeinami,3,FALSE))," ",VLOOKUP('9.Journalier'!B792,codeinami,3,FALSE))</f>
        <v> </v>
      </c>
      <c r="D792" s="27" t="str">
        <f>IF(ISERROR(VLOOKUP('9.Journalier'!B792,codeinami,4,FALSE))," ",VLOOKUP('9.Journalier'!B792,codeinami,4,FALSE))</f>
        <v> </v>
      </c>
      <c r="E792" s="241"/>
      <c r="F792" s="24"/>
      <c r="G792" s="243"/>
      <c r="H792" s="30"/>
      <c r="I792" s="22"/>
      <c r="J792" s="665"/>
      <c r="K792" s="666"/>
      <c r="L792" s="666"/>
      <c r="M792" s="667"/>
    </row>
    <row r="793" spans="1:13" ht="12.75">
      <c r="A793" s="45"/>
      <c r="B793" s="35"/>
      <c r="C793" s="251" t="str">
        <f>IF(ISERROR(VLOOKUP('9.Journalier'!B793,codeinami,3,FALSE))," ",VLOOKUP('9.Journalier'!B793,codeinami,3,FALSE))</f>
        <v> </v>
      </c>
      <c r="D793" s="27" t="str">
        <f>IF(ISERROR(VLOOKUP('9.Journalier'!B793,codeinami,4,FALSE))," ",VLOOKUP('9.Journalier'!B793,codeinami,4,FALSE))</f>
        <v> </v>
      </c>
      <c r="E793" s="241"/>
      <c r="F793" s="24"/>
      <c r="G793" s="243"/>
      <c r="H793" s="30"/>
      <c r="I793" s="22"/>
      <c r="J793" s="665"/>
      <c r="K793" s="666"/>
      <c r="L793" s="666"/>
      <c r="M793" s="667"/>
    </row>
    <row r="794" spans="1:13" ht="12.75">
      <c r="A794" s="45"/>
      <c r="B794" s="35"/>
      <c r="C794" s="251" t="str">
        <f>IF(ISERROR(VLOOKUP('9.Journalier'!B794,codeinami,3,FALSE))," ",VLOOKUP('9.Journalier'!B794,codeinami,3,FALSE))</f>
        <v> </v>
      </c>
      <c r="D794" s="27" t="str">
        <f>IF(ISERROR(VLOOKUP('9.Journalier'!B794,codeinami,4,FALSE))," ",VLOOKUP('9.Journalier'!B794,codeinami,4,FALSE))</f>
        <v> </v>
      </c>
      <c r="E794" s="241"/>
      <c r="F794" s="24"/>
      <c r="G794" s="243"/>
      <c r="H794" s="30"/>
      <c r="I794" s="22"/>
      <c r="J794" s="665"/>
      <c r="K794" s="666"/>
      <c r="L794" s="666"/>
      <c r="M794" s="667"/>
    </row>
    <row r="795" spans="1:13" ht="12.75">
      <c r="A795" s="45"/>
      <c r="B795" s="35"/>
      <c r="C795" s="251" t="str">
        <f>IF(ISERROR(VLOOKUP('9.Journalier'!B795,codeinami,3,FALSE))," ",VLOOKUP('9.Journalier'!B795,codeinami,3,FALSE))</f>
        <v> </v>
      </c>
      <c r="D795" s="27" t="str">
        <f>IF(ISERROR(VLOOKUP('9.Journalier'!B795,codeinami,4,FALSE))," ",VLOOKUP('9.Journalier'!B795,codeinami,4,FALSE))</f>
        <v> </v>
      </c>
      <c r="E795" s="241"/>
      <c r="F795" s="24"/>
      <c r="G795" s="243"/>
      <c r="H795" s="30"/>
      <c r="I795" s="22"/>
      <c r="J795" s="665"/>
      <c r="K795" s="666"/>
      <c r="L795" s="666"/>
      <c r="M795" s="667"/>
    </row>
    <row r="796" spans="1:13" ht="12.75">
      <c r="A796" s="45"/>
      <c r="B796" s="35"/>
      <c r="C796" s="251" t="str">
        <f>IF(ISERROR(VLOOKUP('9.Journalier'!B796,codeinami,3,FALSE))," ",VLOOKUP('9.Journalier'!B796,codeinami,3,FALSE))</f>
        <v> </v>
      </c>
      <c r="D796" s="27" t="str">
        <f>IF(ISERROR(VLOOKUP('9.Journalier'!B796,codeinami,4,FALSE))," ",VLOOKUP('9.Journalier'!B796,codeinami,4,FALSE))</f>
        <v> </v>
      </c>
      <c r="E796" s="241"/>
      <c r="F796" s="24"/>
      <c r="G796" s="243"/>
      <c r="H796" s="30"/>
      <c r="I796" s="22"/>
      <c r="J796" s="665"/>
      <c r="K796" s="666"/>
      <c r="L796" s="666"/>
      <c r="M796" s="667"/>
    </row>
    <row r="797" spans="1:13" ht="12.75">
      <c r="A797" s="45"/>
      <c r="B797" s="35"/>
      <c r="C797" s="251" t="str">
        <f>IF(ISERROR(VLOOKUP('9.Journalier'!B797,codeinami,3,FALSE))," ",VLOOKUP('9.Journalier'!B797,codeinami,3,FALSE))</f>
        <v> </v>
      </c>
      <c r="D797" s="27" t="str">
        <f>IF(ISERROR(VLOOKUP('9.Journalier'!B797,codeinami,4,FALSE))," ",VLOOKUP('9.Journalier'!B797,codeinami,4,FALSE))</f>
        <v> </v>
      </c>
      <c r="E797" s="241"/>
      <c r="F797" s="24"/>
      <c r="G797" s="243"/>
      <c r="H797" s="30"/>
      <c r="I797" s="22"/>
      <c r="J797" s="665"/>
      <c r="K797" s="666"/>
      <c r="L797" s="666"/>
      <c r="M797" s="667"/>
    </row>
    <row r="798" spans="1:13" ht="12.75">
      <c r="A798" s="45"/>
      <c r="B798" s="35"/>
      <c r="C798" s="251" t="str">
        <f>IF(ISERROR(VLOOKUP('9.Journalier'!B798,codeinami,3,FALSE))," ",VLOOKUP('9.Journalier'!B798,codeinami,3,FALSE))</f>
        <v> </v>
      </c>
      <c r="D798" s="27" t="str">
        <f>IF(ISERROR(VLOOKUP('9.Journalier'!B798,codeinami,4,FALSE))," ",VLOOKUP('9.Journalier'!B798,codeinami,4,FALSE))</f>
        <v> </v>
      </c>
      <c r="E798" s="241"/>
      <c r="F798" s="24"/>
      <c r="G798" s="243"/>
      <c r="H798" s="30"/>
      <c r="I798" s="22"/>
      <c r="J798" s="665"/>
      <c r="K798" s="666"/>
      <c r="L798" s="666"/>
      <c r="M798" s="667"/>
    </row>
    <row r="799" spans="1:13" ht="12.75">
      <c r="A799" s="45"/>
      <c r="B799" s="35"/>
      <c r="C799" s="251" t="str">
        <f>IF(ISERROR(VLOOKUP('9.Journalier'!B799,codeinami,3,FALSE))," ",VLOOKUP('9.Journalier'!B799,codeinami,3,FALSE))</f>
        <v> </v>
      </c>
      <c r="D799" s="27" t="str">
        <f>IF(ISERROR(VLOOKUP('9.Journalier'!B799,codeinami,4,FALSE))," ",VLOOKUP('9.Journalier'!B799,codeinami,4,FALSE))</f>
        <v> </v>
      </c>
      <c r="E799" s="241"/>
      <c r="F799" s="24"/>
      <c r="G799" s="243"/>
      <c r="H799" s="30"/>
      <c r="I799" s="22"/>
      <c r="J799" s="665"/>
      <c r="K799" s="666"/>
      <c r="L799" s="666"/>
      <c r="M799" s="667"/>
    </row>
    <row r="800" spans="1:13" ht="12.75">
      <c r="A800" s="45"/>
      <c r="B800" s="35"/>
      <c r="C800" s="251" t="str">
        <f>IF(ISERROR(VLOOKUP('9.Journalier'!B800,codeinami,3,FALSE))," ",VLOOKUP('9.Journalier'!B800,codeinami,3,FALSE))</f>
        <v> </v>
      </c>
      <c r="D800" s="27" t="str">
        <f>IF(ISERROR(VLOOKUP('9.Journalier'!B800,codeinami,4,FALSE))," ",VLOOKUP('9.Journalier'!B800,codeinami,4,FALSE))</f>
        <v> </v>
      </c>
      <c r="E800" s="241"/>
      <c r="F800" s="24"/>
      <c r="G800" s="243"/>
      <c r="H800" s="30"/>
      <c r="I800" s="22"/>
      <c r="J800" s="665"/>
      <c r="K800" s="666"/>
      <c r="L800" s="666"/>
      <c r="M800" s="667"/>
    </row>
    <row r="801" spans="1:13" ht="12.75">
      <c r="A801" s="45"/>
      <c r="B801" s="35"/>
      <c r="C801" s="251" t="str">
        <f>IF(ISERROR(VLOOKUP('9.Journalier'!B801,codeinami,3,FALSE))," ",VLOOKUP('9.Journalier'!B801,codeinami,3,FALSE))</f>
        <v> </v>
      </c>
      <c r="D801" s="27" t="str">
        <f>IF(ISERROR(VLOOKUP('9.Journalier'!B801,codeinami,4,FALSE))," ",VLOOKUP('9.Journalier'!B801,codeinami,4,FALSE))</f>
        <v> </v>
      </c>
      <c r="E801" s="241"/>
      <c r="F801" s="24"/>
      <c r="G801" s="243"/>
      <c r="H801" s="30"/>
      <c r="I801" s="22"/>
      <c r="J801" s="665"/>
      <c r="K801" s="666"/>
      <c r="L801" s="666"/>
      <c r="M801" s="667"/>
    </row>
    <row r="802" spans="1:13" ht="12.75">
      <c r="A802" s="45"/>
      <c r="B802" s="35"/>
      <c r="C802" s="251" t="str">
        <f>IF(ISERROR(VLOOKUP('9.Journalier'!B802,codeinami,3,FALSE))," ",VLOOKUP('9.Journalier'!B802,codeinami,3,FALSE))</f>
        <v> </v>
      </c>
      <c r="D802" s="27" t="str">
        <f>IF(ISERROR(VLOOKUP('9.Journalier'!B802,codeinami,4,FALSE))," ",VLOOKUP('9.Journalier'!B802,codeinami,4,FALSE))</f>
        <v> </v>
      </c>
      <c r="E802" s="241"/>
      <c r="F802" s="24"/>
      <c r="G802" s="243"/>
      <c r="H802" s="30"/>
      <c r="I802" s="22"/>
      <c r="J802" s="665"/>
      <c r="K802" s="666"/>
      <c r="L802" s="666"/>
      <c r="M802" s="667"/>
    </row>
    <row r="803" spans="1:13" ht="12.75">
      <c r="A803" s="45"/>
      <c r="B803" s="35"/>
      <c r="C803" s="251" t="str">
        <f>IF(ISERROR(VLOOKUP('9.Journalier'!B803,codeinami,3,FALSE))," ",VLOOKUP('9.Journalier'!B803,codeinami,3,FALSE))</f>
        <v> </v>
      </c>
      <c r="D803" s="27" t="str">
        <f>IF(ISERROR(VLOOKUP('9.Journalier'!B803,codeinami,4,FALSE))," ",VLOOKUP('9.Journalier'!B803,codeinami,4,FALSE))</f>
        <v> </v>
      </c>
      <c r="E803" s="241"/>
      <c r="F803" s="24"/>
      <c r="G803" s="243"/>
      <c r="H803" s="30"/>
      <c r="I803" s="22"/>
      <c r="J803" s="665"/>
      <c r="K803" s="666"/>
      <c r="L803" s="666"/>
      <c r="M803" s="667"/>
    </row>
    <row r="804" spans="1:13" ht="12.75">
      <c r="A804" s="45"/>
      <c r="B804" s="35"/>
      <c r="C804" s="251" t="str">
        <f>IF(ISERROR(VLOOKUP('9.Journalier'!B804,codeinami,3,FALSE))," ",VLOOKUP('9.Journalier'!B804,codeinami,3,FALSE))</f>
        <v> </v>
      </c>
      <c r="D804" s="27" t="str">
        <f>IF(ISERROR(VLOOKUP('9.Journalier'!B804,codeinami,4,FALSE))," ",VLOOKUP('9.Journalier'!B804,codeinami,4,FALSE))</f>
        <v> </v>
      </c>
      <c r="E804" s="241"/>
      <c r="F804" s="24"/>
      <c r="G804" s="243"/>
      <c r="H804" s="30"/>
      <c r="I804" s="22"/>
      <c r="J804" s="665"/>
      <c r="K804" s="666"/>
      <c r="L804" s="666"/>
      <c r="M804" s="667"/>
    </row>
    <row r="805" spans="1:13" ht="12.75">
      <c r="A805" s="45"/>
      <c r="B805" s="35"/>
      <c r="C805" s="251" t="str">
        <f>IF(ISERROR(VLOOKUP('9.Journalier'!B805,codeinami,3,FALSE))," ",VLOOKUP('9.Journalier'!B805,codeinami,3,FALSE))</f>
        <v> </v>
      </c>
      <c r="D805" s="27" t="str">
        <f>IF(ISERROR(VLOOKUP('9.Journalier'!B805,codeinami,4,FALSE))," ",VLOOKUP('9.Journalier'!B805,codeinami,4,FALSE))</f>
        <v> </v>
      </c>
      <c r="E805" s="241"/>
      <c r="F805" s="24"/>
      <c r="G805" s="243"/>
      <c r="H805" s="30"/>
      <c r="I805" s="22"/>
      <c r="J805" s="665"/>
      <c r="K805" s="666"/>
      <c r="L805" s="666"/>
      <c r="M805" s="667"/>
    </row>
    <row r="806" spans="1:13" ht="12.75">
      <c r="A806" s="45"/>
      <c r="B806" s="35"/>
      <c r="C806" s="251" t="str">
        <f>IF(ISERROR(VLOOKUP('9.Journalier'!B806,codeinami,3,FALSE))," ",VLOOKUP('9.Journalier'!B806,codeinami,3,FALSE))</f>
        <v> </v>
      </c>
      <c r="D806" s="27" t="str">
        <f>IF(ISERROR(VLOOKUP('9.Journalier'!B806,codeinami,4,FALSE))," ",VLOOKUP('9.Journalier'!B806,codeinami,4,FALSE))</f>
        <v> </v>
      </c>
      <c r="E806" s="241"/>
      <c r="F806" s="24"/>
      <c r="G806" s="243"/>
      <c r="H806" s="30"/>
      <c r="I806" s="22"/>
      <c r="J806" s="665"/>
      <c r="K806" s="666"/>
      <c r="L806" s="666"/>
      <c r="M806" s="667"/>
    </row>
    <row r="807" spans="1:13" ht="12.75">
      <c r="A807" s="45"/>
      <c r="B807" s="35"/>
      <c r="C807" s="251" t="str">
        <f>IF(ISERROR(VLOOKUP('9.Journalier'!B807,codeinami,3,FALSE))," ",VLOOKUP('9.Journalier'!B807,codeinami,3,FALSE))</f>
        <v> </v>
      </c>
      <c r="D807" s="27" t="str">
        <f>IF(ISERROR(VLOOKUP('9.Journalier'!B807,codeinami,4,FALSE))," ",VLOOKUP('9.Journalier'!B807,codeinami,4,FALSE))</f>
        <v> </v>
      </c>
      <c r="E807" s="241"/>
      <c r="F807" s="24"/>
      <c r="G807" s="243"/>
      <c r="H807" s="30"/>
      <c r="I807" s="22"/>
      <c r="J807" s="665"/>
      <c r="K807" s="666"/>
      <c r="L807" s="666"/>
      <c r="M807" s="667"/>
    </row>
    <row r="808" spans="1:13" ht="12.75">
      <c r="A808" s="45"/>
      <c r="B808" s="35"/>
      <c r="C808" s="251" t="str">
        <f>IF(ISERROR(VLOOKUP('9.Journalier'!B808,codeinami,3,FALSE))," ",VLOOKUP('9.Journalier'!B808,codeinami,3,FALSE))</f>
        <v> </v>
      </c>
      <c r="D808" s="27" t="str">
        <f>IF(ISERROR(VLOOKUP('9.Journalier'!B808,codeinami,4,FALSE))," ",VLOOKUP('9.Journalier'!B808,codeinami,4,FALSE))</f>
        <v> </v>
      </c>
      <c r="E808" s="241"/>
      <c r="F808" s="24"/>
      <c r="G808" s="243"/>
      <c r="H808" s="30"/>
      <c r="I808" s="22"/>
      <c r="J808" s="665"/>
      <c r="K808" s="666"/>
      <c r="L808" s="666"/>
      <c r="M808" s="667"/>
    </row>
    <row r="809" spans="1:13" ht="12.75">
      <c r="A809" s="45"/>
      <c r="B809" s="35"/>
      <c r="C809" s="251" t="str">
        <f>IF(ISERROR(VLOOKUP('9.Journalier'!B809,codeinami,3,FALSE))," ",VLOOKUP('9.Journalier'!B809,codeinami,3,FALSE))</f>
        <v> </v>
      </c>
      <c r="D809" s="27" t="str">
        <f>IF(ISERROR(VLOOKUP('9.Journalier'!B809,codeinami,4,FALSE))," ",VLOOKUP('9.Journalier'!B809,codeinami,4,FALSE))</f>
        <v> </v>
      </c>
      <c r="E809" s="241"/>
      <c r="F809" s="24"/>
      <c r="G809" s="243"/>
      <c r="H809" s="30"/>
      <c r="I809" s="22"/>
      <c r="J809" s="665"/>
      <c r="K809" s="666"/>
      <c r="L809" s="666"/>
      <c r="M809" s="667"/>
    </row>
    <row r="810" spans="1:13" ht="12.75">
      <c r="A810" s="45"/>
      <c r="B810" s="35"/>
      <c r="C810" s="251" t="str">
        <f>IF(ISERROR(VLOOKUP('9.Journalier'!B810,codeinami,3,FALSE))," ",VLOOKUP('9.Journalier'!B810,codeinami,3,FALSE))</f>
        <v> </v>
      </c>
      <c r="D810" s="27" t="str">
        <f>IF(ISERROR(VLOOKUP('9.Journalier'!B810,codeinami,4,FALSE))," ",VLOOKUP('9.Journalier'!B810,codeinami,4,FALSE))</f>
        <v> </v>
      </c>
      <c r="E810" s="241"/>
      <c r="F810" s="24"/>
      <c r="G810" s="243"/>
      <c r="H810" s="30"/>
      <c r="I810" s="22"/>
      <c r="J810" s="665"/>
      <c r="K810" s="666"/>
      <c r="L810" s="666"/>
      <c r="M810" s="667"/>
    </row>
    <row r="811" spans="1:13" ht="12.75">
      <c r="A811" s="45"/>
      <c r="B811" s="35"/>
      <c r="C811" s="251" t="str">
        <f>IF(ISERROR(VLOOKUP('9.Journalier'!B811,codeinami,3,FALSE))," ",VLOOKUP('9.Journalier'!B811,codeinami,3,FALSE))</f>
        <v> </v>
      </c>
      <c r="D811" s="27" t="str">
        <f>IF(ISERROR(VLOOKUP('9.Journalier'!B811,codeinami,4,FALSE))," ",VLOOKUP('9.Journalier'!B811,codeinami,4,FALSE))</f>
        <v> </v>
      </c>
      <c r="E811" s="241"/>
      <c r="F811" s="24"/>
      <c r="G811" s="243"/>
      <c r="H811" s="30"/>
      <c r="I811" s="22"/>
      <c r="J811" s="665"/>
      <c r="K811" s="666"/>
      <c r="L811" s="666"/>
      <c r="M811" s="667"/>
    </row>
    <row r="812" spans="1:13" ht="12.75">
      <c r="A812" s="45"/>
      <c r="B812" s="35"/>
      <c r="C812" s="251" t="str">
        <f>IF(ISERROR(VLOOKUP('9.Journalier'!B812,codeinami,3,FALSE))," ",VLOOKUP('9.Journalier'!B812,codeinami,3,FALSE))</f>
        <v> </v>
      </c>
      <c r="D812" s="27" t="str">
        <f>IF(ISERROR(VLOOKUP('9.Journalier'!B812,codeinami,4,FALSE))," ",VLOOKUP('9.Journalier'!B812,codeinami,4,FALSE))</f>
        <v> </v>
      </c>
      <c r="E812" s="241"/>
      <c r="F812" s="24"/>
      <c r="G812" s="243"/>
      <c r="H812" s="30"/>
      <c r="I812" s="22"/>
      <c r="J812" s="665"/>
      <c r="K812" s="666"/>
      <c r="L812" s="666"/>
      <c r="M812" s="667"/>
    </row>
    <row r="813" spans="1:13" ht="12.75">
      <c r="A813" s="45"/>
      <c r="B813" s="35"/>
      <c r="C813" s="251" t="str">
        <f>IF(ISERROR(VLOOKUP('9.Journalier'!B813,codeinami,3,FALSE))," ",VLOOKUP('9.Journalier'!B813,codeinami,3,FALSE))</f>
        <v> </v>
      </c>
      <c r="D813" s="27" t="str">
        <f>IF(ISERROR(VLOOKUP('9.Journalier'!B813,codeinami,4,FALSE))," ",VLOOKUP('9.Journalier'!B813,codeinami,4,FALSE))</f>
        <v> </v>
      </c>
      <c r="E813" s="241"/>
      <c r="F813" s="24"/>
      <c r="G813" s="243"/>
      <c r="H813" s="30"/>
      <c r="I813" s="22"/>
      <c r="J813" s="665"/>
      <c r="K813" s="666"/>
      <c r="L813" s="666"/>
      <c r="M813" s="667"/>
    </row>
    <row r="814" spans="1:13" ht="12.75">
      <c r="A814" s="45"/>
      <c r="B814" s="35"/>
      <c r="C814" s="251" t="str">
        <f>IF(ISERROR(VLOOKUP('9.Journalier'!B814,codeinami,3,FALSE))," ",VLOOKUP('9.Journalier'!B814,codeinami,3,FALSE))</f>
        <v> </v>
      </c>
      <c r="D814" s="27" t="str">
        <f>IF(ISERROR(VLOOKUP('9.Journalier'!B814,codeinami,4,FALSE))," ",VLOOKUP('9.Journalier'!B814,codeinami,4,FALSE))</f>
        <v> </v>
      </c>
      <c r="E814" s="241"/>
      <c r="F814" s="24"/>
      <c r="G814" s="243"/>
      <c r="H814" s="30"/>
      <c r="I814" s="22"/>
      <c r="J814" s="665"/>
      <c r="K814" s="666"/>
      <c r="L814" s="666"/>
      <c r="M814" s="667"/>
    </row>
    <row r="815" spans="1:13" ht="12.75">
      <c r="A815" s="45"/>
      <c r="B815" s="35"/>
      <c r="C815" s="251" t="str">
        <f>IF(ISERROR(VLOOKUP('9.Journalier'!B815,codeinami,3,FALSE))," ",VLOOKUP('9.Journalier'!B815,codeinami,3,FALSE))</f>
        <v> </v>
      </c>
      <c r="D815" s="27" t="str">
        <f>IF(ISERROR(VLOOKUP('9.Journalier'!B815,codeinami,4,FALSE))," ",VLOOKUP('9.Journalier'!B815,codeinami,4,FALSE))</f>
        <v> </v>
      </c>
      <c r="E815" s="241"/>
      <c r="F815" s="24"/>
      <c r="G815" s="243"/>
      <c r="H815" s="30"/>
      <c r="I815" s="22"/>
      <c r="J815" s="665"/>
      <c r="K815" s="666"/>
      <c r="L815" s="666"/>
      <c r="M815" s="667"/>
    </row>
    <row r="816" spans="1:13" ht="12.75">
      <c r="A816" s="45"/>
      <c r="B816" s="35"/>
      <c r="C816" s="251" t="str">
        <f>IF(ISERROR(VLOOKUP('9.Journalier'!B816,codeinami,3,FALSE))," ",VLOOKUP('9.Journalier'!B816,codeinami,3,FALSE))</f>
        <v> </v>
      </c>
      <c r="D816" s="27" t="str">
        <f>IF(ISERROR(VLOOKUP('9.Journalier'!B816,codeinami,4,FALSE))," ",VLOOKUP('9.Journalier'!B816,codeinami,4,FALSE))</f>
        <v> </v>
      </c>
      <c r="E816" s="241"/>
      <c r="F816" s="24"/>
      <c r="G816" s="243"/>
      <c r="H816" s="30"/>
      <c r="I816" s="22"/>
      <c r="J816" s="665"/>
      <c r="K816" s="666"/>
      <c r="L816" s="666"/>
      <c r="M816" s="667"/>
    </row>
    <row r="817" spans="1:13" ht="12.75">
      <c r="A817" s="45"/>
      <c r="B817" s="35"/>
      <c r="C817" s="251" t="str">
        <f>IF(ISERROR(VLOOKUP('9.Journalier'!B817,codeinami,3,FALSE))," ",VLOOKUP('9.Journalier'!B817,codeinami,3,FALSE))</f>
        <v> </v>
      </c>
      <c r="D817" s="27" t="str">
        <f>IF(ISERROR(VLOOKUP('9.Journalier'!B817,codeinami,4,FALSE))," ",VLOOKUP('9.Journalier'!B817,codeinami,4,FALSE))</f>
        <v> </v>
      </c>
      <c r="E817" s="241"/>
      <c r="F817" s="24"/>
      <c r="G817" s="243"/>
      <c r="H817" s="30"/>
      <c r="I817" s="22"/>
      <c r="J817" s="665"/>
      <c r="K817" s="666"/>
      <c r="L817" s="666"/>
      <c r="M817" s="667"/>
    </row>
    <row r="818" spans="1:13" ht="12.75">
      <c r="A818" s="45"/>
      <c r="B818" s="35"/>
      <c r="C818" s="251" t="str">
        <f>IF(ISERROR(VLOOKUP('9.Journalier'!B818,codeinami,3,FALSE))," ",VLOOKUP('9.Journalier'!B818,codeinami,3,FALSE))</f>
        <v> </v>
      </c>
      <c r="D818" s="27" t="str">
        <f>IF(ISERROR(VLOOKUP('9.Journalier'!B818,codeinami,4,FALSE))," ",VLOOKUP('9.Journalier'!B818,codeinami,4,FALSE))</f>
        <v> </v>
      </c>
      <c r="E818" s="241"/>
      <c r="F818" s="24"/>
      <c r="G818" s="243"/>
      <c r="H818" s="30"/>
      <c r="I818" s="22"/>
      <c r="J818" s="665"/>
      <c r="K818" s="666"/>
      <c r="L818" s="666"/>
      <c r="M818" s="667"/>
    </row>
    <row r="819" spans="1:13" ht="12.75">
      <c r="A819" s="45"/>
      <c r="B819" s="35"/>
      <c r="C819" s="251" t="str">
        <f>IF(ISERROR(VLOOKUP('9.Journalier'!B819,codeinami,3,FALSE))," ",VLOOKUP('9.Journalier'!B819,codeinami,3,FALSE))</f>
        <v> </v>
      </c>
      <c r="D819" s="27" t="str">
        <f>IF(ISERROR(VLOOKUP('9.Journalier'!B819,codeinami,4,FALSE))," ",VLOOKUP('9.Journalier'!B819,codeinami,4,FALSE))</f>
        <v> </v>
      </c>
      <c r="E819" s="241"/>
      <c r="F819" s="24"/>
      <c r="G819" s="243"/>
      <c r="H819" s="30"/>
      <c r="I819" s="22"/>
      <c r="J819" s="665"/>
      <c r="K819" s="666"/>
      <c r="L819" s="666"/>
      <c r="M819" s="667"/>
    </row>
    <row r="820" spans="1:13" ht="12.75">
      <c r="A820" s="45"/>
      <c r="B820" s="35"/>
      <c r="C820" s="251" t="str">
        <f>IF(ISERROR(VLOOKUP('9.Journalier'!B820,codeinami,3,FALSE))," ",VLOOKUP('9.Journalier'!B820,codeinami,3,FALSE))</f>
        <v> </v>
      </c>
      <c r="D820" s="27" t="str">
        <f>IF(ISERROR(VLOOKUP('9.Journalier'!B820,codeinami,4,FALSE))," ",VLOOKUP('9.Journalier'!B820,codeinami,4,FALSE))</f>
        <v> </v>
      </c>
      <c r="E820" s="241"/>
      <c r="F820" s="24"/>
      <c r="G820" s="243"/>
      <c r="H820" s="30"/>
      <c r="I820" s="22"/>
      <c r="J820" s="665"/>
      <c r="K820" s="666"/>
      <c r="L820" s="666"/>
      <c r="M820" s="667"/>
    </row>
    <row r="821" spans="1:13" ht="12.75">
      <c r="A821" s="45"/>
      <c r="B821" s="35"/>
      <c r="C821" s="251" t="str">
        <f>IF(ISERROR(VLOOKUP('9.Journalier'!B821,codeinami,3,FALSE))," ",VLOOKUP('9.Journalier'!B821,codeinami,3,FALSE))</f>
        <v> </v>
      </c>
      <c r="D821" s="27" t="str">
        <f>IF(ISERROR(VLOOKUP('9.Journalier'!B821,codeinami,4,FALSE))," ",VLOOKUP('9.Journalier'!B821,codeinami,4,FALSE))</f>
        <v> </v>
      </c>
      <c r="E821" s="241"/>
      <c r="F821" s="24"/>
      <c r="G821" s="243"/>
      <c r="H821" s="30"/>
      <c r="I821" s="22"/>
      <c r="J821" s="665"/>
      <c r="K821" s="666"/>
      <c r="L821" s="666"/>
      <c r="M821" s="667"/>
    </row>
    <row r="822" spans="1:13" ht="12.75">
      <c r="A822" s="45"/>
      <c r="B822" s="35"/>
      <c r="C822" s="251" t="str">
        <f>IF(ISERROR(VLOOKUP('9.Journalier'!B822,codeinami,3,FALSE))," ",VLOOKUP('9.Journalier'!B822,codeinami,3,FALSE))</f>
        <v> </v>
      </c>
      <c r="D822" s="27" t="str">
        <f>IF(ISERROR(VLOOKUP('9.Journalier'!B822,codeinami,4,FALSE))," ",VLOOKUP('9.Journalier'!B822,codeinami,4,FALSE))</f>
        <v> </v>
      </c>
      <c r="E822" s="241"/>
      <c r="F822" s="24"/>
      <c r="G822" s="243"/>
      <c r="H822" s="30"/>
      <c r="I822" s="22"/>
      <c r="J822" s="665"/>
      <c r="K822" s="666"/>
      <c r="L822" s="666"/>
      <c r="M822" s="667"/>
    </row>
    <row r="823" spans="1:13" ht="12.75">
      <c r="A823" s="45"/>
      <c r="B823" s="35"/>
      <c r="C823" s="251" t="str">
        <f>IF(ISERROR(VLOOKUP('9.Journalier'!B823,codeinami,3,FALSE))," ",VLOOKUP('9.Journalier'!B823,codeinami,3,FALSE))</f>
        <v> </v>
      </c>
      <c r="D823" s="27" t="str">
        <f>IF(ISERROR(VLOOKUP('9.Journalier'!B823,codeinami,4,FALSE))," ",VLOOKUP('9.Journalier'!B823,codeinami,4,FALSE))</f>
        <v> </v>
      </c>
      <c r="E823" s="241"/>
      <c r="F823" s="24"/>
      <c r="G823" s="243"/>
      <c r="H823" s="30"/>
      <c r="I823" s="22"/>
      <c r="J823" s="665"/>
      <c r="K823" s="666"/>
      <c r="L823" s="666"/>
      <c r="M823" s="667"/>
    </row>
    <row r="824" spans="1:13" ht="12.75">
      <c r="A824" s="45"/>
      <c r="B824" s="35"/>
      <c r="C824" s="251" t="str">
        <f>IF(ISERROR(VLOOKUP('9.Journalier'!B824,codeinami,3,FALSE))," ",VLOOKUP('9.Journalier'!B824,codeinami,3,FALSE))</f>
        <v> </v>
      </c>
      <c r="D824" s="27" t="str">
        <f>IF(ISERROR(VLOOKUP('9.Journalier'!B824,codeinami,4,FALSE))," ",VLOOKUP('9.Journalier'!B824,codeinami,4,FALSE))</f>
        <v> </v>
      </c>
      <c r="E824" s="241"/>
      <c r="F824" s="24"/>
      <c r="G824" s="243"/>
      <c r="H824" s="30"/>
      <c r="I824" s="22"/>
      <c r="J824" s="665"/>
      <c r="K824" s="666"/>
      <c r="L824" s="666"/>
      <c r="M824" s="667"/>
    </row>
    <row r="825" spans="1:13" ht="12.75">
      <c r="A825" s="45"/>
      <c r="B825" s="35"/>
      <c r="C825" s="251" t="str">
        <f>IF(ISERROR(VLOOKUP('9.Journalier'!B825,codeinami,3,FALSE))," ",VLOOKUP('9.Journalier'!B825,codeinami,3,FALSE))</f>
        <v> </v>
      </c>
      <c r="D825" s="27" t="str">
        <f>IF(ISERROR(VLOOKUP('9.Journalier'!B825,codeinami,4,FALSE))," ",VLOOKUP('9.Journalier'!B825,codeinami,4,FALSE))</f>
        <v> </v>
      </c>
      <c r="E825" s="241"/>
      <c r="F825" s="24"/>
      <c r="G825" s="243"/>
      <c r="H825" s="30"/>
      <c r="I825" s="22"/>
      <c r="J825" s="665"/>
      <c r="K825" s="666"/>
      <c r="L825" s="666"/>
      <c r="M825" s="667"/>
    </row>
    <row r="826" spans="1:13" ht="12.75">
      <c r="A826" s="45"/>
      <c r="B826" s="35"/>
      <c r="C826" s="251" t="str">
        <f>IF(ISERROR(VLOOKUP('9.Journalier'!B826,codeinami,3,FALSE))," ",VLOOKUP('9.Journalier'!B826,codeinami,3,FALSE))</f>
        <v> </v>
      </c>
      <c r="D826" s="27" t="str">
        <f>IF(ISERROR(VLOOKUP('9.Journalier'!B826,codeinami,4,FALSE))," ",VLOOKUP('9.Journalier'!B826,codeinami,4,FALSE))</f>
        <v> </v>
      </c>
      <c r="E826" s="241"/>
      <c r="F826" s="24"/>
      <c r="G826" s="243"/>
      <c r="H826" s="30"/>
      <c r="I826" s="22"/>
      <c r="J826" s="665"/>
      <c r="K826" s="666"/>
      <c r="L826" s="666"/>
      <c r="M826" s="667"/>
    </row>
    <row r="827" spans="1:13" ht="12.75">
      <c r="A827" s="45"/>
      <c r="B827" s="35"/>
      <c r="C827" s="251" t="str">
        <f>IF(ISERROR(VLOOKUP('9.Journalier'!B827,codeinami,3,FALSE))," ",VLOOKUP('9.Journalier'!B827,codeinami,3,FALSE))</f>
        <v> </v>
      </c>
      <c r="D827" s="27" t="str">
        <f>IF(ISERROR(VLOOKUP('9.Journalier'!B827,codeinami,4,FALSE))," ",VLOOKUP('9.Journalier'!B827,codeinami,4,FALSE))</f>
        <v> </v>
      </c>
      <c r="E827" s="241"/>
      <c r="F827" s="24"/>
      <c r="G827" s="243"/>
      <c r="H827" s="30"/>
      <c r="I827" s="22"/>
      <c r="J827" s="665"/>
      <c r="K827" s="666"/>
      <c r="L827" s="666"/>
      <c r="M827" s="667"/>
    </row>
    <row r="828" spans="1:13" ht="12.75">
      <c r="A828" s="45"/>
      <c r="B828" s="35"/>
      <c r="C828" s="251" t="str">
        <f>IF(ISERROR(VLOOKUP('9.Journalier'!B828,codeinami,3,FALSE))," ",VLOOKUP('9.Journalier'!B828,codeinami,3,FALSE))</f>
        <v> </v>
      </c>
      <c r="D828" s="27" t="str">
        <f>IF(ISERROR(VLOOKUP('9.Journalier'!B828,codeinami,4,FALSE))," ",VLOOKUP('9.Journalier'!B828,codeinami,4,FALSE))</f>
        <v> </v>
      </c>
      <c r="E828" s="241"/>
      <c r="F828" s="24"/>
      <c r="G828" s="243"/>
      <c r="H828" s="30"/>
      <c r="I828" s="22"/>
      <c r="J828" s="665"/>
      <c r="K828" s="666"/>
      <c r="L828" s="666"/>
      <c r="M828" s="667"/>
    </row>
    <row r="829" spans="1:13" ht="12.75">
      <c r="A829" s="45"/>
      <c r="B829" s="35"/>
      <c r="C829" s="251" t="str">
        <f>IF(ISERROR(VLOOKUP('9.Journalier'!B829,codeinami,3,FALSE))," ",VLOOKUP('9.Journalier'!B829,codeinami,3,FALSE))</f>
        <v> </v>
      </c>
      <c r="D829" s="27" t="str">
        <f>IF(ISERROR(VLOOKUP('9.Journalier'!B829,codeinami,4,FALSE))," ",VLOOKUP('9.Journalier'!B829,codeinami,4,FALSE))</f>
        <v> </v>
      </c>
      <c r="E829" s="241"/>
      <c r="F829" s="24"/>
      <c r="G829" s="243"/>
      <c r="H829" s="30"/>
      <c r="I829" s="22"/>
      <c r="J829" s="665"/>
      <c r="K829" s="666"/>
      <c r="L829" s="666"/>
      <c r="M829" s="667"/>
    </row>
    <row r="830" spans="1:13" ht="12.75">
      <c r="A830" s="45"/>
      <c r="B830" s="35"/>
      <c r="C830" s="251" t="str">
        <f>IF(ISERROR(VLOOKUP('9.Journalier'!B830,codeinami,3,FALSE))," ",VLOOKUP('9.Journalier'!B830,codeinami,3,FALSE))</f>
        <v> </v>
      </c>
      <c r="D830" s="27" t="str">
        <f>IF(ISERROR(VLOOKUP('9.Journalier'!B830,codeinami,4,FALSE))," ",VLOOKUP('9.Journalier'!B830,codeinami,4,FALSE))</f>
        <v> </v>
      </c>
      <c r="E830" s="241"/>
      <c r="F830" s="24"/>
      <c r="G830" s="243"/>
      <c r="H830" s="30"/>
      <c r="I830" s="22"/>
      <c r="J830" s="665"/>
      <c r="K830" s="666"/>
      <c r="L830" s="666"/>
      <c r="M830" s="667"/>
    </row>
    <row r="831" spans="1:13" ht="12.75">
      <c r="A831" s="45"/>
      <c r="B831" s="35"/>
      <c r="C831" s="251" t="str">
        <f>IF(ISERROR(VLOOKUP('9.Journalier'!B831,codeinami,3,FALSE))," ",VLOOKUP('9.Journalier'!B831,codeinami,3,FALSE))</f>
        <v> </v>
      </c>
      <c r="D831" s="27" t="str">
        <f>IF(ISERROR(VLOOKUP('9.Journalier'!B831,codeinami,4,FALSE))," ",VLOOKUP('9.Journalier'!B831,codeinami,4,FALSE))</f>
        <v> </v>
      </c>
      <c r="E831" s="241"/>
      <c r="F831" s="24"/>
      <c r="G831" s="243"/>
      <c r="H831" s="30"/>
      <c r="I831" s="22"/>
      <c r="J831" s="665"/>
      <c r="K831" s="666"/>
      <c r="L831" s="666"/>
      <c r="M831" s="667"/>
    </row>
    <row r="832" spans="1:13" ht="12.75">
      <c r="A832" s="45"/>
      <c r="B832" s="35"/>
      <c r="C832" s="251" t="str">
        <f>IF(ISERROR(VLOOKUP('9.Journalier'!B832,codeinami,3,FALSE))," ",VLOOKUP('9.Journalier'!B832,codeinami,3,FALSE))</f>
        <v> </v>
      </c>
      <c r="D832" s="27" t="str">
        <f>IF(ISERROR(VLOOKUP('9.Journalier'!B832,codeinami,4,FALSE))," ",VLOOKUP('9.Journalier'!B832,codeinami,4,FALSE))</f>
        <v> </v>
      </c>
      <c r="E832" s="241"/>
      <c r="F832" s="24"/>
      <c r="G832" s="243"/>
      <c r="H832" s="30"/>
      <c r="I832" s="22"/>
      <c r="J832" s="665"/>
      <c r="K832" s="666"/>
      <c r="L832" s="666"/>
      <c r="M832" s="667"/>
    </row>
    <row r="833" spans="1:13" ht="12.75">
      <c r="A833" s="45"/>
      <c r="B833" s="35"/>
      <c r="C833" s="251" t="str">
        <f>IF(ISERROR(VLOOKUP('9.Journalier'!B833,codeinami,3,FALSE))," ",VLOOKUP('9.Journalier'!B833,codeinami,3,FALSE))</f>
        <v> </v>
      </c>
      <c r="D833" s="27" t="str">
        <f>IF(ISERROR(VLOOKUP('9.Journalier'!B833,codeinami,4,FALSE))," ",VLOOKUP('9.Journalier'!B833,codeinami,4,FALSE))</f>
        <v> </v>
      </c>
      <c r="E833" s="241"/>
      <c r="F833" s="24"/>
      <c r="G833" s="243"/>
      <c r="H833" s="30"/>
      <c r="I833" s="22"/>
      <c r="J833" s="665"/>
      <c r="K833" s="666"/>
      <c r="L833" s="666"/>
      <c r="M833" s="667"/>
    </row>
    <row r="834" spans="1:13" ht="12.75">
      <c r="A834" s="45"/>
      <c r="B834" s="35"/>
      <c r="C834" s="251" t="str">
        <f>IF(ISERROR(VLOOKUP('9.Journalier'!B834,codeinami,3,FALSE))," ",VLOOKUP('9.Journalier'!B834,codeinami,3,FALSE))</f>
        <v> </v>
      </c>
      <c r="D834" s="27" t="str">
        <f>IF(ISERROR(VLOOKUP('9.Journalier'!B834,codeinami,4,FALSE))," ",VLOOKUP('9.Journalier'!B834,codeinami,4,FALSE))</f>
        <v> </v>
      </c>
      <c r="E834" s="241"/>
      <c r="F834" s="24"/>
      <c r="G834" s="243"/>
      <c r="H834" s="30"/>
      <c r="I834" s="22"/>
      <c r="J834" s="665"/>
      <c r="K834" s="666"/>
      <c r="L834" s="666"/>
      <c r="M834" s="667"/>
    </row>
    <row r="835" spans="1:13" ht="12.75">
      <c r="A835" s="45"/>
      <c r="B835" s="35"/>
      <c r="C835" s="251" t="str">
        <f>IF(ISERROR(VLOOKUP('9.Journalier'!B835,codeinami,3,FALSE))," ",VLOOKUP('9.Journalier'!B835,codeinami,3,FALSE))</f>
        <v> </v>
      </c>
      <c r="D835" s="27" t="str">
        <f>IF(ISERROR(VLOOKUP('9.Journalier'!B835,codeinami,4,FALSE))," ",VLOOKUP('9.Journalier'!B835,codeinami,4,FALSE))</f>
        <v> </v>
      </c>
      <c r="E835" s="241"/>
      <c r="F835" s="24"/>
      <c r="G835" s="243"/>
      <c r="H835" s="30"/>
      <c r="I835" s="22"/>
      <c r="J835" s="665"/>
      <c r="K835" s="666"/>
      <c r="L835" s="666"/>
      <c r="M835" s="667"/>
    </row>
    <row r="836" spans="1:13" ht="12.75">
      <c r="A836" s="45"/>
      <c r="B836" s="35"/>
      <c r="C836" s="251" t="str">
        <f>IF(ISERROR(VLOOKUP('9.Journalier'!B836,codeinami,3,FALSE))," ",VLOOKUP('9.Journalier'!B836,codeinami,3,FALSE))</f>
        <v> </v>
      </c>
      <c r="D836" s="27" t="str">
        <f>IF(ISERROR(VLOOKUP('9.Journalier'!B836,codeinami,4,FALSE))," ",VLOOKUP('9.Journalier'!B836,codeinami,4,FALSE))</f>
        <v> </v>
      </c>
      <c r="E836" s="241"/>
      <c r="F836" s="24"/>
      <c r="G836" s="243"/>
      <c r="H836" s="30"/>
      <c r="I836" s="22"/>
      <c r="J836" s="665"/>
      <c r="K836" s="666"/>
      <c r="L836" s="666"/>
      <c r="M836" s="667"/>
    </row>
    <row r="837" spans="1:13" ht="12.75">
      <c r="A837" s="45"/>
      <c r="B837" s="35"/>
      <c r="C837" s="251" t="str">
        <f>IF(ISERROR(VLOOKUP('9.Journalier'!B837,codeinami,3,FALSE))," ",VLOOKUP('9.Journalier'!B837,codeinami,3,FALSE))</f>
        <v> </v>
      </c>
      <c r="D837" s="27" t="str">
        <f>IF(ISERROR(VLOOKUP('9.Journalier'!B837,codeinami,4,FALSE))," ",VLOOKUP('9.Journalier'!B837,codeinami,4,FALSE))</f>
        <v> </v>
      </c>
      <c r="E837" s="241"/>
      <c r="F837" s="24"/>
      <c r="G837" s="243"/>
      <c r="H837" s="30"/>
      <c r="I837" s="22"/>
      <c r="J837" s="665"/>
      <c r="K837" s="666"/>
      <c r="L837" s="666"/>
      <c r="M837" s="667"/>
    </row>
    <row r="838" spans="1:13" ht="12.75">
      <c r="A838" s="45"/>
      <c r="B838" s="35"/>
      <c r="C838" s="251" t="str">
        <f>IF(ISERROR(VLOOKUP('9.Journalier'!B838,codeinami,3,FALSE))," ",VLOOKUP('9.Journalier'!B838,codeinami,3,FALSE))</f>
        <v> </v>
      </c>
      <c r="D838" s="27" t="str">
        <f>IF(ISERROR(VLOOKUP('9.Journalier'!B838,codeinami,4,FALSE))," ",VLOOKUP('9.Journalier'!B838,codeinami,4,FALSE))</f>
        <v> </v>
      </c>
      <c r="E838" s="241"/>
      <c r="F838" s="24"/>
      <c r="G838" s="243"/>
      <c r="H838" s="30"/>
      <c r="I838" s="22"/>
      <c r="J838" s="665"/>
      <c r="K838" s="666"/>
      <c r="L838" s="666"/>
      <c r="M838" s="667"/>
    </row>
    <row r="839" spans="1:13" ht="12.75">
      <c r="A839" s="45"/>
      <c r="B839" s="35"/>
      <c r="C839" s="251" t="str">
        <f>IF(ISERROR(VLOOKUP('9.Journalier'!B839,codeinami,3,FALSE))," ",VLOOKUP('9.Journalier'!B839,codeinami,3,FALSE))</f>
        <v> </v>
      </c>
      <c r="D839" s="27" t="str">
        <f>IF(ISERROR(VLOOKUP('9.Journalier'!B839,codeinami,4,FALSE))," ",VLOOKUP('9.Journalier'!B839,codeinami,4,FALSE))</f>
        <v> </v>
      </c>
      <c r="E839" s="241"/>
      <c r="F839" s="24"/>
      <c r="G839" s="243"/>
      <c r="H839" s="30"/>
      <c r="I839" s="22"/>
      <c r="J839" s="665"/>
      <c r="K839" s="666"/>
      <c r="L839" s="666"/>
      <c r="M839" s="667"/>
    </row>
    <row r="840" spans="1:13" ht="12.75">
      <c r="A840" s="45"/>
      <c r="B840" s="35"/>
      <c r="C840" s="251" t="str">
        <f>IF(ISERROR(VLOOKUP('9.Journalier'!B840,codeinami,3,FALSE))," ",VLOOKUP('9.Journalier'!B840,codeinami,3,FALSE))</f>
        <v> </v>
      </c>
      <c r="D840" s="27" t="str">
        <f>IF(ISERROR(VLOOKUP('9.Journalier'!B840,codeinami,4,FALSE))," ",VLOOKUP('9.Journalier'!B840,codeinami,4,FALSE))</f>
        <v> </v>
      </c>
      <c r="E840" s="241"/>
      <c r="F840" s="24"/>
      <c r="G840" s="243"/>
      <c r="H840" s="30"/>
      <c r="I840" s="22"/>
      <c r="J840" s="665"/>
      <c r="K840" s="666"/>
      <c r="L840" s="666"/>
      <c r="M840" s="667"/>
    </row>
    <row r="841" spans="1:13" ht="12.75">
      <c r="A841" s="45"/>
      <c r="B841" s="35"/>
      <c r="C841" s="251" t="str">
        <f>IF(ISERROR(VLOOKUP('9.Journalier'!B841,codeinami,3,FALSE))," ",VLOOKUP('9.Journalier'!B841,codeinami,3,FALSE))</f>
        <v> </v>
      </c>
      <c r="D841" s="27" t="str">
        <f>IF(ISERROR(VLOOKUP('9.Journalier'!B841,codeinami,4,FALSE))," ",VLOOKUP('9.Journalier'!B841,codeinami,4,FALSE))</f>
        <v> </v>
      </c>
      <c r="E841" s="241"/>
      <c r="F841" s="24"/>
      <c r="G841" s="243"/>
      <c r="H841" s="30"/>
      <c r="I841" s="22"/>
      <c r="J841" s="665"/>
      <c r="K841" s="666"/>
      <c r="L841" s="666"/>
      <c r="M841" s="667"/>
    </row>
    <row r="842" spans="1:13" ht="12.75">
      <c r="A842" s="45"/>
      <c r="B842" s="35"/>
      <c r="C842" s="251" t="str">
        <f>IF(ISERROR(VLOOKUP('9.Journalier'!B842,codeinami,3,FALSE))," ",VLOOKUP('9.Journalier'!B842,codeinami,3,FALSE))</f>
        <v> </v>
      </c>
      <c r="D842" s="27" t="str">
        <f>IF(ISERROR(VLOOKUP('9.Journalier'!B842,codeinami,4,FALSE))," ",VLOOKUP('9.Journalier'!B842,codeinami,4,FALSE))</f>
        <v> </v>
      </c>
      <c r="E842" s="241"/>
      <c r="F842" s="24"/>
      <c r="G842" s="243"/>
      <c r="H842" s="30"/>
      <c r="I842" s="22"/>
      <c r="J842" s="665"/>
      <c r="K842" s="666"/>
      <c r="L842" s="666"/>
      <c r="M842" s="667"/>
    </row>
    <row r="843" spans="1:13" ht="12.75">
      <c r="A843" s="45"/>
      <c r="B843" s="35"/>
      <c r="C843" s="251" t="str">
        <f>IF(ISERROR(VLOOKUP('9.Journalier'!B843,codeinami,3,FALSE))," ",VLOOKUP('9.Journalier'!B843,codeinami,3,FALSE))</f>
        <v> </v>
      </c>
      <c r="D843" s="27" t="str">
        <f>IF(ISERROR(VLOOKUP('9.Journalier'!B843,codeinami,4,FALSE))," ",VLOOKUP('9.Journalier'!B843,codeinami,4,FALSE))</f>
        <v> </v>
      </c>
      <c r="E843" s="241"/>
      <c r="F843" s="24"/>
      <c r="G843" s="243"/>
      <c r="H843" s="30"/>
      <c r="I843" s="22"/>
      <c r="J843" s="665"/>
      <c r="K843" s="666"/>
      <c r="L843" s="666"/>
      <c r="M843" s="667"/>
    </row>
    <row r="844" spans="1:13" ht="12.75">
      <c r="A844" s="45"/>
      <c r="B844" s="35"/>
      <c r="C844" s="251" t="str">
        <f>IF(ISERROR(VLOOKUP('9.Journalier'!B844,codeinami,3,FALSE))," ",VLOOKUP('9.Journalier'!B844,codeinami,3,FALSE))</f>
        <v> </v>
      </c>
      <c r="D844" s="27" t="str">
        <f>IF(ISERROR(VLOOKUP('9.Journalier'!B844,codeinami,4,FALSE))," ",VLOOKUP('9.Journalier'!B844,codeinami,4,FALSE))</f>
        <v> </v>
      </c>
      <c r="E844" s="241"/>
      <c r="F844" s="24"/>
      <c r="G844" s="243"/>
      <c r="H844" s="30"/>
      <c r="I844" s="22"/>
      <c r="J844" s="665"/>
      <c r="K844" s="666"/>
      <c r="L844" s="666"/>
      <c r="M844" s="667"/>
    </row>
    <row r="845" spans="1:13" ht="12.75">
      <c r="A845" s="45"/>
      <c r="B845" s="35"/>
      <c r="C845" s="251" t="str">
        <f>IF(ISERROR(VLOOKUP('9.Journalier'!B845,codeinami,3,FALSE))," ",VLOOKUP('9.Journalier'!B845,codeinami,3,FALSE))</f>
        <v> </v>
      </c>
      <c r="D845" s="27" t="str">
        <f>IF(ISERROR(VLOOKUP('9.Journalier'!B845,codeinami,4,FALSE))," ",VLOOKUP('9.Journalier'!B845,codeinami,4,FALSE))</f>
        <v> </v>
      </c>
      <c r="E845" s="241"/>
      <c r="F845" s="24"/>
      <c r="G845" s="243"/>
      <c r="H845" s="30"/>
      <c r="I845" s="22"/>
      <c r="J845" s="665"/>
      <c r="K845" s="666"/>
      <c r="L845" s="666"/>
      <c r="M845" s="667"/>
    </row>
    <row r="846" spans="1:13" ht="12.75">
      <c r="A846" s="45"/>
      <c r="B846" s="35"/>
      <c r="C846" s="251" t="str">
        <f>IF(ISERROR(VLOOKUP('9.Journalier'!B846,codeinami,3,FALSE))," ",VLOOKUP('9.Journalier'!B846,codeinami,3,FALSE))</f>
        <v> </v>
      </c>
      <c r="D846" s="27" t="str">
        <f>IF(ISERROR(VLOOKUP('9.Journalier'!B846,codeinami,4,FALSE))," ",VLOOKUP('9.Journalier'!B846,codeinami,4,FALSE))</f>
        <v> </v>
      </c>
      <c r="E846" s="241"/>
      <c r="F846" s="24"/>
      <c r="G846" s="243"/>
      <c r="H846" s="30"/>
      <c r="I846" s="22"/>
      <c r="J846" s="665"/>
      <c r="K846" s="666"/>
      <c r="L846" s="666"/>
      <c r="M846" s="667"/>
    </row>
    <row r="847" spans="1:13" ht="12.75">
      <c r="A847" s="45"/>
      <c r="B847" s="35"/>
      <c r="C847" s="251" t="str">
        <f>IF(ISERROR(VLOOKUP('9.Journalier'!B847,codeinami,3,FALSE))," ",VLOOKUP('9.Journalier'!B847,codeinami,3,FALSE))</f>
        <v> </v>
      </c>
      <c r="D847" s="27" t="str">
        <f>IF(ISERROR(VLOOKUP('9.Journalier'!B847,codeinami,4,FALSE))," ",VLOOKUP('9.Journalier'!B847,codeinami,4,FALSE))</f>
        <v> </v>
      </c>
      <c r="E847" s="241"/>
      <c r="F847" s="24"/>
      <c r="G847" s="243"/>
      <c r="H847" s="30"/>
      <c r="I847" s="22"/>
      <c r="J847" s="665"/>
      <c r="K847" s="666"/>
      <c r="L847" s="666"/>
      <c r="M847" s="667"/>
    </row>
    <row r="848" spans="1:13" ht="12.75">
      <c r="A848" s="45"/>
      <c r="B848" s="35"/>
      <c r="C848" s="251" t="str">
        <f>IF(ISERROR(VLOOKUP('9.Journalier'!B848,codeinami,3,FALSE))," ",VLOOKUP('9.Journalier'!B848,codeinami,3,FALSE))</f>
        <v> </v>
      </c>
      <c r="D848" s="27" t="str">
        <f>IF(ISERROR(VLOOKUP('9.Journalier'!B848,codeinami,4,FALSE))," ",VLOOKUP('9.Journalier'!B848,codeinami,4,FALSE))</f>
        <v> </v>
      </c>
      <c r="E848" s="241"/>
      <c r="F848" s="24"/>
      <c r="G848" s="243"/>
      <c r="H848" s="30"/>
      <c r="I848" s="22"/>
      <c r="J848" s="665"/>
      <c r="K848" s="666"/>
      <c r="L848" s="666"/>
      <c r="M848" s="667"/>
    </row>
    <row r="849" spans="1:13" ht="12.75">
      <c r="A849" s="45"/>
      <c r="B849" s="35"/>
      <c r="C849" s="251" t="str">
        <f>IF(ISERROR(VLOOKUP('9.Journalier'!B849,codeinami,3,FALSE))," ",VLOOKUP('9.Journalier'!B849,codeinami,3,FALSE))</f>
        <v> </v>
      </c>
      <c r="D849" s="27" t="str">
        <f>IF(ISERROR(VLOOKUP('9.Journalier'!B849,codeinami,4,FALSE))," ",VLOOKUP('9.Journalier'!B849,codeinami,4,FALSE))</f>
        <v> </v>
      </c>
      <c r="E849" s="241"/>
      <c r="F849" s="24"/>
      <c r="G849" s="243"/>
      <c r="H849" s="30"/>
      <c r="I849" s="22"/>
      <c r="J849" s="665"/>
      <c r="K849" s="666"/>
      <c r="L849" s="666"/>
      <c r="M849" s="667"/>
    </row>
    <row r="850" spans="1:13" ht="12.75">
      <c r="A850" s="45"/>
      <c r="B850" s="35"/>
      <c r="C850" s="251" t="str">
        <f>IF(ISERROR(VLOOKUP('9.Journalier'!B850,codeinami,3,FALSE))," ",VLOOKUP('9.Journalier'!B850,codeinami,3,FALSE))</f>
        <v> </v>
      </c>
      <c r="D850" s="27" t="str">
        <f>IF(ISERROR(VLOOKUP('9.Journalier'!B850,codeinami,4,FALSE))," ",VLOOKUP('9.Journalier'!B850,codeinami,4,FALSE))</f>
        <v> </v>
      </c>
      <c r="E850" s="241"/>
      <c r="F850" s="24"/>
      <c r="G850" s="243"/>
      <c r="H850" s="30"/>
      <c r="I850" s="22"/>
      <c r="J850" s="665"/>
      <c r="K850" s="666"/>
      <c r="L850" s="666"/>
      <c r="M850" s="667"/>
    </row>
    <row r="851" spans="1:13" ht="12.75">
      <c r="A851" s="45"/>
      <c r="B851" s="35"/>
      <c r="C851" s="251" t="str">
        <f>IF(ISERROR(VLOOKUP('9.Journalier'!B851,codeinami,3,FALSE))," ",VLOOKUP('9.Journalier'!B851,codeinami,3,FALSE))</f>
        <v> </v>
      </c>
      <c r="D851" s="27" t="str">
        <f>IF(ISERROR(VLOOKUP('9.Journalier'!B851,codeinami,4,FALSE))," ",VLOOKUP('9.Journalier'!B851,codeinami,4,FALSE))</f>
        <v> </v>
      </c>
      <c r="E851" s="241"/>
      <c r="F851" s="24"/>
      <c r="G851" s="243"/>
      <c r="H851" s="30"/>
      <c r="I851" s="22"/>
      <c r="J851" s="665"/>
      <c r="K851" s="666"/>
      <c r="L851" s="666"/>
      <c r="M851" s="667"/>
    </row>
    <row r="852" spans="1:13" ht="12.75">
      <c r="A852" s="45"/>
      <c r="B852" s="35"/>
      <c r="C852" s="251" t="str">
        <f>IF(ISERROR(VLOOKUP('9.Journalier'!B852,codeinami,3,FALSE))," ",VLOOKUP('9.Journalier'!B852,codeinami,3,FALSE))</f>
        <v> </v>
      </c>
      <c r="D852" s="27" t="str">
        <f>IF(ISERROR(VLOOKUP('9.Journalier'!B852,codeinami,4,FALSE))," ",VLOOKUP('9.Journalier'!B852,codeinami,4,FALSE))</f>
        <v> </v>
      </c>
      <c r="E852" s="241"/>
      <c r="F852" s="24"/>
      <c r="G852" s="243"/>
      <c r="H852" s="30"/>
      <c r="I852" s="22"/>
      <c r="J852" s="665"/>
      <c r="K852" s="666"/>
      <c r="L852" s="666"/>
      <c r="M852" s="667"/>
    </row>
    <row r="853" spans="1:13" ht="12.75">
      <c r="A853" s="45"/>
      <c r="B853" s="35"/>
      <c r="C853" s="251" t="str">
        <f>IF(ISERROR(VLOOKUP('9.Journalier'!B853,codeinami,3,FALSE))," ",VLOOKUP('9.Journalier'!B853,codeinami,3,FALSE))</f>
        <v> </v>
      </c>
      <c r="D853" s="27" t="str">
        <f>IF(ISERROR(VLOOKUP('9.Journalier'!B853,codeinami,4,FALSE))," ",VLOOKUP('9.Journalier'!B853,codeinami,4,FALSE))</f>
        <v> </v>
      </c>
      <c r="E853" s="241"/>
      <c r="F853" s="24"/>
      <c r="G853" s="243"/>
      <c r="H853" s="30"/>
      <c r="I853" s="22"/>
      <c r="J853" s="665"/>
      <c r="K853" s="666"/>
      <c r="L853" s="666"/>
      <c r="M853" s="667"/>
    </row>
    <row r="854" spans="1:13" ht="12.75">
      <c r="A854" s="45"/>
      <c r="B854" s="35"/>
      <c r="C854" s="251" t="str">
        <f>IF(ISERROR(VLOOKUP('9.Journalier'!B854,codeinami,3,FALSE))," ",VLOOKUP('9.Journalier'!B854,codeinami,3,FALSE))</f>
        <v> </v>
      </c>
      <c r="D854" s="27" t="str">
        <f>IF(ISERROR(VLOOKUP('9.Journalier'!B854,codeinami,4,FALSE))," ",VLOOKUP('9.Journalier'!B854,codeinami,4,FALSE))</f>
        <v> </v>
      </c>
      <c r="E854" s="241"/>
      <c r="F854" s="24"/>
      <c r="G854" s="243"/>
      <c r="H854" s="30"/>
      <c r="I854" s="22"/>
      <c r="J854" s="665"/>
      <c r="K854" s="666"/>
      <c r="L854" s="666"/>
      <c r="M854" s="667"/>
    </row>
    <row r="855" spans="1:13" ht="12.75">
      <c r="A855" s="45"/>
      <c r="B855" s="35"/>
      <c r="C855" s="251" t="str">
        <f>IF(ISERROR(VLOOKUP('9.Journalier'!B855,codeinami,3,FALSE))," ",VLOOKUP('9.Journalier'!B855,codeinami,3,FALSE))</f>
        <v> </v>
      </c>
      <c r="D855" s="27" t="str">
        <f>IF(ISERROR(VLOOKUP('9.Journalier'!B855,codeinami,4,FALSE))," ",VLOOKUP('9.Journalier'!B855,codeinami,4,FALSE))</f>
        <v> </v>
      </c>
      <c r="E855" s="241"/>
      <c r="F855" s="24"/>
      <c r="G855" s="243"/>
      <c r="H855" s="30"/>
      <c r="I855" s="22"/>
      <c r="J855" s="665"/>
      <c r="K855" s="666"/>
      <c r="L855" s="666"/>
      <c r="M855" s="667"/>
    </row>
    <row r="856" spans="1:13" ht="12.75">
      <c r="A856" s="45"/>
      <c r="B856" s="35"/>
      <c r="C856" s="251" t="str">
        <f>IF(ISERROR(VLOOKUP('9.Journalier'!B856,codeinami,3,FALSE))," ",VLOOKUP('9.Journalier'!B856,codeinami,3,FALSE))</f>
        <v> </v>
      </c>
      <c r="D856" s="27" t="str">
        <f>IF(ISERROR(VLOOKUP('9.Journalier'!B856,codeinami,4,FALSE))," ",VLOOKUP('9.Journalier'!B856,codeinami,4,FALSE))</f>
        <v> </v>
      </c>
      <c r="E856" s="241"/>
      <c r="F856" s="24"/>
      <c r="G856" s="243"/>
      <c r="H856" s="30"/>
      <c r="I856" s="22"/>
      <c r="J856" s="665"/>
      <c r="K856" s="666"/>
      <c r="L856" s="666"/>
      <c r="M856" s="667"/>
    </row>
    <row r="857" spans="1:13" ht="12.75">
      <c r="A857" s="45"/>
      <c r="B857" s="35"/>
      <c r="C857" s="251" t="str">
        <f>IF(ISERROR(VLOOKUP('9.Journalier'!B857,codeinami,3,FALSE))," ",VLOOKUP('9.Journalier'!B857,codeinami,3,FALSE))</f>
        <v> </v>
      </c>
      <c r="D857" s="27" t="str">
        <f>IF(ISERROR(VLOOKUP('9.Journalier'!B857,codeinami,4,FALSE))," ",VLOOKUP('9.Journalier'!B857,codeinami,4,FALSE))</f>
        <v> </v>
      </c>
      <c r="E857" s="241"/>
      <c r="F857" s="24"/>
      <c r="G857" s="243"/>
      <c r="H857" s="30"/>
      <c r="I857" s="22"/>
      <c r="J857" s="665"/>
      <c r="K857" s="666"/>
      <c r="L857" s="666"/>
      <c r="M857" s="667"/>
    </row>
    <row r="858" spans="1:13" ht="12.75">
      <c r="A858" s="45"/>
      <c r="B858" s="35"/>
      <c r="C858" s="251" t="str">
        <f>IF(ISERROR(VLOOKUP('9.Journalier'!B858,codeinami,3,FALSE))," ",VLOOKUP('9.Journalier'!B858,codeinami,3,FALSE))</f>
        <v> </v>
      </c>
      <c r="D858" s="27" t="str">
        <f>IF(ISERROR(VLOOKUP('9.Journalier'!B858,codeinami,4,FALSE))," ",VLOOKUP('9.Journalier'!B858,codeinami,4,FALSE))</f>
        <v> </v>
      </c>
      <c r="E858" s="241"/>
      <c r="F858" s="24"/>
      <c r="G858" s="243"/>
      <c r="H858" s="30"/>
      <c r="I858" s="22"/>
      <c r="J858" s="665"/>
      <c r="K858" s="666"/>
      <c r="L858" s="666"/>
      <c r="M858" s="667"/>
    </row>
    <row r="859" spans="1:13" ht="12.75">
      <c r="A859" s="45"/>
      <c r="B859" s="35"/>
      <c r="C859" s="251" t="str">
        <f>IF(ISERROR(VLOOKUP('9.Journalier'!B859,codeinami,3,FALSE))," ",VLOOKUP('9.Journalier'!B859,codeinami,3,FALSE))</f>
        <v> </v>
      </c>
      <c r="D859" s="27" t="str">
        <f>IF(ISERROR(VLOOKUP('9.Journalier'!B859,codeinami,4,FALSE))," ",VLOOKUP('9.Journalier'!B859,codeinami,4,FALSE))</f>
        <v> </v>
      </c>
      <c r="E859" s="241"/>
      <c r="F859" s="24"/>
      <c r="G859" s="243"/>
      <c r="H859" s="30"/>
      <c r="I859" s="22"/>
      <c r="J859" s="665"/>
      <c r="K859" s="666"/>
      <c r="L859" s="666"/>
      <c r="M859" s="667"/>
    </row>
    <row r="860" spans="1:13" ht="12.75">
      <c r="A860" s="45"/>
      <c r="B860" s="35"/>
      <c r="C860" s="251" t="str">
        <f>IF(ISERROR(VLOOKUP('9.Journalier'!B860,codeinami,3,FALSE))," ",VLOOKUP('9.Journalier'!B860,codeinami,3,FALSE))</f>
        <v> </v>
      </c>
      <c r="D860" s="27" t="str">
        <f>IF(ISERROR(VLOOKUP('9.Journalier'!B860,codeinami,4,FALSE))," ",VLOOKUP('9.Journalier'!B860,codeinami,4,FALSE))</f>
        <v> </v>
      </c>
      <c r="E860" s="241"/>
      <c r="F860" s="24"/>
      <c r="G860" s="243"/>
      <c r="H860" s="30"/>
      <c r="I860" s="22"/>
      <c r="J860" s="665"/>
      <c r="K860" s="666"/>
      <c r="L860" s="666"/>
      <c r="M860" s="667"/>
    </row>
    <row r="861" spans="1:13" ht="12.75">
      <c r="A861" s="45"/>
      <c r="B861" s="35"/>
      <c r="C861" s="251" t="str">
        <f>IF(ISERROR(VLOOKUP('9.Journalier'!B861,codeinami,3,FALSE))," ",VLOOKUP('9.Journalier'!B861,codeinami,3,FALSE))</f>
        <v> </v>
      </c>
      <c r="D861" s="27" t="str">
        <f>IF(ISERROR(VLOOKUP('9.Journalier'!B861,codeinami,4,FALSE))," ",VLOOKUP('9.Journalier'!B861,codeinami,4,FALSE))</f>
        <v> </v>
      </c>
      <c r="E861" s="241"/>
      <c r="F861" s="24"/>
      <c r="G861" s="243"/>
      <c r="H861" s="30"/>
      <c r="I861" s="22"/>
      <c r="J861" s="665"/>
      <c r="K861" s="666"/>
      <c r="L861" s="666"/>
      <c r="M861" s="667"/>
    </row>
    <row r="862" spans="1:13" ht="12.75">
      <c r="A862" s="45"/>
      <c r="B862" s="35"/>
      <c r="C862" s="251" t="str">
        <f>IF(ISERROR(VLOOKUP('9.Journalier'!B862,codeinami,3,FALSE))," ",VLOOKUP('9.Journalier'!B862,codeinami,3,FALSE))</f>
        <v> </v>
      </c>
      <c r="D862" s="27" t="str">
        <f>IF(ISERROR(VLOOKUP('9.Journalier'!B862,codeinami,4,FALSE))," ",VLOOKUP('9.Journalier'!B862,codeinami,4,FALSE))</f>
        <v> </v>
      </c>
      <c r="E862" s="241"/>
      <c r="F862" s="24"/>
      <c r="G862" s="243"/>
      <c r="H862" s="30"/>
      <c r="I862" s="22"/>
      <c r="J862" s="665"/>
      <c r="K862" s="666"/>
      <c r="L862" s="666"/>
      <c r="M862" s="667"/>
    </row>
    <row r="863" spans="1:13" ht="12.75">
      <c r="A863" s="45"/>
      <c r="B863" s="35"/>
      <c r="C863" s="251" t="str">
        <f>IF(ISERROR(VLOOKUP('9.Journalier'!B863,codeinami,3,FALSE))," ",VLOOKUP('9.Journalier'!B863,codeinami,3,FALSE))</f>
        <v> </v>
      </c>
      <c r="D863" s="27" t="str">
        <f>IF(ISERROR(VLOOKUP('9.Journalier'!B863,codeinami,4,FALSE))," ",VLOOKUP('9.Journalier'!B863,codeinami,4,FALSE))</f>
        <v> </v>
      </c>
      <c r="E863" s="241"/>
      <c r="F863" s="24"/>
      <c r="G863" s="243"/>
      <c r="H863" s="30"/>
      <c r="I863" s="22"/>
      <c r="J863" s="665"/>
      <c r="K863" s="666"/>
      <c r="L863" s="666"/>
      <c r="M863" s="667"/>
    </row>
    <row r="864" spans="1:13" ht="12.75">
      <c r="A864" s="45"/>
      <c r="B864" s="35"/>
      <c r="C864" s="251" t="str">
        <f>IF(ISERROR(VLOOKUP('9.Journalier'!B864,codeinami,3,FALSE))," ",VLOOKUP('9.Journalier'!B864,codeinami,3,FALSE))</f>
        <v> </v>
      </c>
      <c r="D864" s="27" t="str">
        <f>IF(ISERROR(VLOOKUP('9.Journalier'!B864,codeinami,4,FALSE))," ",VLOOKUP('9.Journalier'!B864,codeinami,4,FALSE))</f>
        <v> </v>
      </c>
      <c r="E864" s="241"/>
      <c r="F864" s="24"/>
      <c r="G864" s="243"/>
      <c r="H864" s="30"/>
      <c r="I864" s="22"/>
      <c r="J864" s="665"/>
      <c r="K864" s="666"/>
      <c r="L864" s="666"/>
      <c r="M864" s="667"/>
    </row>
    <row r="865" spans="1:13" ht="12.75">
      <c r="A865" s="45"/>
      <c r="B865" s="35"/>
      <c r="C865" s="251" t="str">
        <f>IF(ISERROR(VLOOKUP('9.Journalier'!B865,codeinami,3,FALSE))," ",VLOOKUP('9.Journalier'!B865,codeinami,3,FALSE))</f>
        <v> </v>
      </c>
      <c r="D865" s="27" t="str">
        <f>IF(ISERROR(VLOOKUP('9.Journalier'!B865,codeinami,4,FALSE))," ",VLOOKUP('9.Journalier'!B865,codeinami,4,FALSE))</f>
        <v> </v>
      </c>
      <c r="E865" s="241"/>
      <c r="F865" s="24"/>
      <c r="G865" s="243"/>
      <c r="H865" s="30"/>
      <c r="I865" s="22"/>
      <c r="J865" s="665"/>
      <c r="K865" s="666"/>
      <c r="L865" s="666"/>
      <c r="M865" s="667"/>
    </row>
    <row r="866" spans="1:13" ht="12.75">
      <c r="A866" s="45"/>
      <c r="B866" s="35"/>
      <c r="C866" s="251" t="str">
        <f>IF(ISERROR(VLOOKUP('9.Journalier'!B866,codeinami,3,FALSE))," ",VLOOKUP('9.Journalier'!B866,codeinami,3,FALSE))</f>
        <v> </v>
      </c>
      <c r="D866" s="27" t="str">
        <f>IF(ISERROR(VLOOKUP('9.Journalier'!B866,codeinami,4,FALSE))," ",VLOOKUP('9.Journalier'!B866,codeinami,4,FALSE))</f>
        <v> </v>
      </c>
      <c r="E866" s="241"/>
      <c r="F866" s="24"/>
      <c r="G866" s="243"/>
      <c r="H866" s="30"/>
      <c r="I866" s="22"/>
      <c r="J866" s="665"/>
      <c r="K866" s="666"/>
      <c r="L866" s="666"/>
      <c r="M866" s="667"/>
    </row>
    <row r="867" spans="1:13" ht="12.75">
      <c r="A867" s="45"/>
      <c r="B867" s="35"/>
      <c r="C867" s="251" t="str">
        <f>IF(ISERROR(VLOOKUP('9.Journalier'!B867,codeinami,3,FALSE))," ",VLOOKUP('9.Journalier'!B867,codeinami,3,FALSE))</f>
        <v> </v>
      </c>
      <c r="D867" s="27" t="str">
        <f>IF(ISERROR(VLOOKUP('9.Journalier'!B867,codeinami,4,FALSE))," ",VLOOKUP('9.Journalier'!B867,codeinami,4,FALSE))</f>
        <v> </v>
      </c>
      <c r="E867" s="241"/>
      <c r="F867" s="24"/>
      <c r="G867" s="243"/>
      <c r="H867" s="30"/>
      <c r="I867" s="22"/>
      <c r="J867" s="665"/>
      <c r="K867" s="666"/>
      <c r="L867" s="666"/>
      <c r="M867" s="667"/>
    </row>
    <row r="868" spans="1:13" ht="12.75">
      <c r="A868" s="45"/>
      <c r="B868" s="35"/>
      <c r="C868" s="251" t="str">
        <f>IF(ISERROR(VLOOKUP('9.Journalier'!B868,codeinami,3,FALSE))," ",VLOOKUP('9.Journalier'!B868,codeinami,3,FALSE))</f>
        <v> </v>
      </c>
      <c r="D868" s="27" t="str">
        <f>IF(ISERROR(VLOOKUP('9.Journalier'!B868,codeinami,4,FALSE))," ",VLOOKUP('9.Journalier'!B868,codeinami,4,FALSE))</f>
        <v> </v>
      </c>
      <c r="E868" s="241"/>
      <c r="F868" s="24"/>
      <c r="G868" s="243"/>
      <c r="H868" s="30"/>
      <c r="I868" s="22"/>
      <c r="J868" s="665"/>
      <c r="K868" s="666"/>
      <c r="L868" s="666"/>
      <c r="M868" s="667"/>
    </row>
    <row r="869" spans="1:13" ht="12.75">
      <c r="A869" s="45"/>
      <c r="B869" s="35"/>
      <c r="C869" s="251" t="str">
        <f>IF(ISERROR(VLOOKUP('9.Journalier'!B869,codeinami,3,FALSE))," ",VLOOKUP('9.Journalier'!B869,codeinami,3,FALSE))</f>
        <v> </v>
      </c>
      <c r="D869" s="27" t="str">
        <f>IF(ISERROR(VLOOKUP('9.Journalier'!B869,codeinami,4,FALSE))," ",VLOOKUP('9.Journalier'!B869,codeinami,4,FALSE))</f>
        <v> </v>
      </c>
      <c r="E869" s="241"/>
      <c r="F869" s="24"/>
      <c r="G869" s="243"/>
      <c r="H869" s="30"/>
      <c r="I869" s="22"/>
      <c r="J869" s="665"/>
      <c r="K869" s="666"/>
      <c r="L869" s="666"/>
      <c r="M869" s="667"/>
    </row>
    <row r="870" spans="1:13" ht="12.75">
      <c r="A870" s="45"/>
      <c r="B870" s="35"/>
      <c r="C870" s="251" t="str">
        <f>IF(ISERROR(VLOOKUP('9.Journalier'!B870,codeinami,3,FALSE))," ",VLOOKUP('9.Journalier'!B870,codeinami,3,FALSE))</f>
        <v> </v>
      </c>
      <c r="D870" s="27" t="str">
        <f>IF(ISERROR(VLOOKUP('9.Journalier'!B870,codeinami,4,FALSE))," ",VLOOKUP('9.Journalier'!B870,codeinami,4,FALSE))</f>
        <v> </v>
      </c>
      <c r="E870" s="241"/>
      <c r="F870" s="24"/>
      <c r="G870" s="243"/>
      <c r="H870" s="30"/>
      <c r="I870" s="22"/>
      <c r="J870" s="665"/>
      <c r="K870" s="666"/>
      <c r="L870" s="666"/>
      <c r="M870" s="667"/>
    </row>
    <row r="871" spans="1:13" ht="12.75">
      <c r="A871" s="45"/>
      <c r="B871" s="35"/>
      <c r="C871" s="251" t="str">
        <f>IF(ISERROR(VLOOKUP('9.Journalier'!B871,codeinami,3,FALSE))," ",VLOOKUP('9.Journalier'!B871,codeinami,3,FALSE))</f>
        <v> </v>
      </c>
      <c r="D871" s="27" t="str">
        <f>IF(ISERROR(VLOOKUP('9.Journalier'!B871,codeinami,4,FALSE))," ",VLOOKUP('9.Journalier'!B871,codeinami,4,FALSE))</f>
        <v> </v>
      </c>
      <c r="E871" s="241"/>
      <c r="F871" s="24"/>
      <c r="G871" s="243"/>
      <c r="H871" s="30"/>
      <c r="I871" s="22"/>
      <c r="J871" s="665"/>
      <c r="K871" s="666"/>
      <c r="L871" s="666"/>
      <c r="M871" s="667"/>
    </row>
    <row r="872" spans="1:13" ht="12.75">
      <c r="A872" s="45"/>
      <c r="B872" s="35"/>
      <c r="C872" s="251" t="str">
        <f>IF(ISERROR(VLOOKUP('9.Journalier'!B872,codeinami,3,FALSE))," ",VLOOKUP('9.Journalier'!B872,codeinami,3,FALSE))</f>
        <v> </v>
      </c>
      <c r="D872" s="27" t="str">
        <f>IF(ISERROR(VLOOKUP('9.Journalier'!B872,codeinami,4,FALSE))," ",VLOOKUP('9.Journalier'!B872,codeinami,4,FALSE))</f>
        <v> </v>
      </c>
      <c r="E872" s="241"/>
      <c r="F872" s="24"/>
      <c r="G872" s="243"/>
      <c r="H872" s="30"/>
      <c r="I872" s="22"/>
      <c r="J872" s="665"/>
      <c r="K872" s="666"/>
      <c r="L872" s="666"/>
      <c r="M872" s="667"/>
    </row>
    <row r="873" spans="1:13" ht="12.75">
      <c r="A873" s="45"/>
      <c r="B873" s="35"/>
      <c r="C873" s="251" t="str">
        <f>IF(ISERROR(VLOOKUP('9.Journalier'!B873,codeinami,3,FALSE))," ",VLOOKUP('9.Journalier'!B873,codeinami,3,FALSE))</f>
        <v> </v>
      </c>
      <c r="D873" s="27" t="str">
        <f>IF(ISERROR(VLOOKUP('9.Journalier'!B873,codeinami,4,FALSE))," ",VLOOKUP('9.Journalier'!B873,codeinami,4,FALSE))</f>
        <v> </v>
      </c>
      <c r="E873" s="241"/>
      <c r="F873" s="24"/>
      <c r="G873" s="243"/>
      <c r="H873" s="30"/>
      <c r="I873" s="22"/>
      <c r="J873" s="665"/>
      <c r="K873" s="666"/>
      <c r="L873" s="666"/>
      <c r="M873" s="667"/>
    </row>
    <row r="874" spans="1:13" ht="12.75">
      <c r="A874" s="45"/>
      <c r="B874" s="35"/>
      <c r="C874" s="251" t="str">
        <f>IF(ISERROR(VLOOKUP('9.Journalier'!B874,codeinami,3,FALSE))," ",VLOOKUP('9.Journalier'!B874,codeinami,3,FALSE))</f>
        <v> </v>
      </c>
      <c r="D874" s="27" t="str">
        <f>IF(ISERROR(VLOOKUP('9.Journalier'!B874,codeinami,4,FALSE))," ",VLOOKUP('9.Journalier'!B874,codeinami,4,FALSE))</f>
        <v> </v>
      </c>
      <c r="E874" s="241"/>
      <c r="F874" s="24"/>
      <c r="G874" s="243"/>
      <c r="H874" s="30"/>
      <c r="I874" s="22"/>
      <c r="J874" s="665"/>
      <c r="K874" s="666"/>
      <c r="L874" s="666"/>
      <c r="M874" s="667"/>
    </row>
    <row r="875" spans="1:13" ht="12.75">
      <c r="A875" s="45"/>
      <c r="B875" s="35"/>
      <c r="C875" s="251" t="str">
        <f>IF(ISERROR(VLOOKUP('9.Journalier'!B875,codeinami,3,FALSE))," ",VLOOKUP('9.Journalier'!B875,codeinami,3,FALSE))</f>
        <v> </v>
      </c>
      <c r="D875" s="27" t="str">
        <f>IF(ISERROR(VLOOKUP('9.Journalier'!B875,codeinami,4,FALSE))," ",VLOOKUP('9.Journalier'!B875,codeinami,4,FALSE))</f>
        <v> </v>
      </c>
      <c r="E875" s="241"/>
      <c r="F875" s="24"/>
      <c r="G875" s="243"/>
      <c r="H875" s="30"/>
      <c r="I875" s="22"/>
      <c r="J875" s="665"/>
      <c r="K875" s="666"/>
      <c r="L875" s="666"/>
      <c r="M875" s="667"/>
    </row>
    <row r="876" spans="1:13" ht="12.75">
      <c r="A876" s="45"/>
      <c r="B876" s="35"/>
      <c r="C876" s="251" t="str">
        <f>IF(ISERROR(VLOOKUP('9.Journalier'!B876,codeinami,3,FALSE))," ",VLOOKUP('9.Journalier'!B876,codeinami,3,FALSE))</f>
        <v> </v>
      </c>
      <c r="D876" s="27" t="str">
        <f>IF(ISERROR(VLOOKUP('9.Journalier'!B876,codeinami,4,FALSE))," ",VLOOKUP('9.Journalier'!B876,codeinami,4,FALSE))</f>
        <v> </v>
      </c>
      <c r="E876" s="241"/>
      <c r="F876" s="24"/>
      <c r="G876" s="243"/>
      <c r="H876" s="30"/>
      <c r="I876" s="22"/>
      <c r="J876" s="665"/>
      <c r="K876" s="666"/>
      <c r="L876" s="666"/>
      <c r="M876" s="667"/>
    </row>
    <row r="877" spans="1:13" ht="12.75">
      <c r="A877" s="45"/>
      <c r="B877" s="35"/>
      <c r="C877" s="251" t="str">
        <f>IF(ISERROR(VLOOKUP('9.Journalier'!B877,codeinami,3,FALSE))," ",VLOOKUP('9.Journalier'!B877,codeinami,3,FALSE))</f>
        <v> </v>
      </c>
      <c r="D877" s="27" t="str">
        <f>IF(ISERROR(VLOOKUP('9.Journalier'!B877,codeinami,4,FALSE))," ",VLOOKUP('9.Journalier'!B877,codeinami,4,FALSE))</f>
        <v> </v>
      </c>
      <c r="E877" s="241"/>
      <c r="F877" s="24"/>
      <c r="G877" s="243"/>
      <c r="H877" s="30"/>
      <c r="I877" s="22"/>
      <c r="J877" s="665"/>
      <c r="K877" s="666"/>
      <c r="L877" s="666"/>
      <c r="M877" s="667"/>
    </row>
    <row r="878" spans="1:13" ht="12.75">
      <c r="A878" s="45"/>
      <c r="B878" s="35"/>
      <c r="C878" s="251" t="str">
        <f>IF(ISERROR(VLOOKUP('9.Journalier'!B878,codeinami,3,FALSE))," ",VLOOKUP('9.Journalier'!B878,codeinami,3,FALSE))</f>
        <v> </v>
      </c>
      <c r="D878" s="27" t="str">
        <f>IF(ISERROR(VLOOKUP('9.Journalier'!B878,codeinami,4,FALSE))," ",VLOOKUP('9.Journalier'!B878,codeinami,4,FALSE))</f>
        <v> </v>
      </c>
      <c r="E878" s="241"/>
      <c r="F878" s="24"/>
      <c r="G878" s="243"/>
      <c r="H878" s="30"/>
      <c r="I878" s="22"/>
      <c r="J878" s="665"/>
      <c r="K878" s="666"/>
      <c r="L878" s="666"/>
      <c r="M878" s="667"/>
    </row>
    <row r="879" spans="1:13" ht="12.75">
      <c r="A879" s="45"/>
      <c r="B879" s="35"/>
      <c r="C879" s="251" t="str">
        <f>IF(ISERROR(VLOOKUP('9.Journalier'!B879,codeinami,3,FALSE))," ",VLOOKUP('9.Journalier'!B879,codeinami,3,FALSE))</f>
        <v> </v>
      </c>
      <c r="D879" s="27" t="str">
        <f>IF(ISERROR(VLOOKUP('9.Journalier'!B879,codeinami,4,FALSE))," ",VLOOKUP('9.Journalier'!B879,codeinami,4,FALSE))</f>
        <v> </v>
      </c>
      <c r="E879" s="241"/>
      <c r="F879" s="24"/>
      <c r="G879" s="243"/>
      <c r="H879" s="30"/>
      <c r="I879" s="22"/>
      <c r="J879" s="665"/>
      <c r="K879" s="666"/>
      <c r="L879" s="666"/>
      <c r="M879" s="667"/>
    </row>
    <row r="880" spans="1:13" ht="12.75">
      <c r="A880" s="45"/>
      <c r="B880" s="35"/>
      <c r="C880" s="251" t="str">
        <f>IF(ISERROR(VLOOKUP('9.Journalier'!B880,codeinami,3,FALSE))," ",VLOOKUP('9.Journalier'!B880,codeinami,3,FALSE))</f>
        <v> </v>
      </c>
      <c r="D880" s="27" t="str">
        <f>IF(ISERROR(VLOOKUP('9.Journalier'!B880,codeinami,4,FALSE))," ",VLOOKUP('9.Journalier'!B880,codeinami,4,FALSE))</f>
        <v> </v>
      </c>
      <c r="E880" s="241"/>
      <c r="F880" s="24"/>
      <c r="G880" s="243"/>
      <c r="H880" s="30"/>
      <c r="I880" s="22"/>
      <c r="J880" s="665"/>
      <c r="K880" s="666"/>
      <c r="L880" s="666"/>
      <c r="M880" s="667"/>
    </row>
    <row r="881" spans="1:13" ht="12.75">
      <c r="A881" s="45"/>
      <c r="B881" s="35"/>
      <c r="C881" s="251" t="str">
        <f>IF(ISERROR(VLOOKUP('9.Journalier'!B881,codeinami,3,FALSE))," ",VLOOKUP('9.Journalier'!B881,codeinami,3,FALSE))</f>
        <v> </v>
      </c>
      <c r="D881" s="27" t="str">
        <f>IF(ISERROR(VLOOKUP('9.Journalier'!B881,codeinami,4,FALSE))," ",VLOOKUP('9.Journalier'!B881,codeinami,4,FALSE))</f>
        <v> </v>
      </c>
      <c r="E881" s="241"/>
      <c r="F881" s="24"/>
      <c r="G881" s="243"/>
      <c r="H881" s="30"/>
      <c r="I881" s="22"/>
      <c r="J881" s="665"/>
      <c r="K881" s="666"/>
      <c r="L881" s="666"/>
      <c r="M881" s="667"/>
    </row>
    <row r="882" spans="1:13" ht="12.75">
      <c r="A882" s="45"/>
      <c r="B882" s="35"/>
      <c r="C882" s="251" t="str">
        <f>IF(ISERROR(VLOOKUP('9.Journalier'!B882,codeinami,3,FALSE))," ",VLOOKUP('9.Journalier'!B882,codeinami,3,FALSE))</f>
        <v> </v>
      </c>
      <c r="D882" s="27" t="str">
        <f>IF(ISERROR(VLOOKUP('9.Journalier'!B882,codeinami,4,FALSE))," ",VLOOKUP('9.Journalier'!B882,codeinami,4,FALSE))</f>
        <v> </v>
      </c>
      <c r="E882" s="241"/>
      <c r="F882" s="24"/>
      <c r="G882" s="243"/>
      <c r="H882" s="30"/>
      <c r="I882" s="22"/>
      <c r="J882" s="665"/>
      <c r="K882" s="666"/>
      <c r="L882" s="666"/>
      <c r="M882" s="667"/>
    </row>
    <row r="883" spans="1:13" ht="12.75">
      <c r="A883" s="45"/>
      <c r="B883" s="35"/>
      <c r="C883" s="251" t="str">
        <f>IF(ISERROR(VLOOKUP('9.Journalier'!B883,codeinami,3,FALSE))," ",VLOOKUP('9.Journalier'!B883,codeinami,3,FALSE))</f>
        <v> </v>
      </c>
      <c r="D883" s="27" t="str">
        <f>IF(ISERROR(VLOOKUP('9.Journalier'!B883,codeinami,4,FALSE))," ",VLOOKUP('9.Journalier'!B883,codeinami,4,FALSE))</f>
        <v> </v>
      </c>
      <c r="E883" s="241"/>
      <c r="F883" s="24"/>
      <c r="G883" s="243"/>
      <c r="H883" s="30"/>
      <c r="I883" s="22"/>
      <c r="J883" s="665"/>
      <c r="K883" s="666"/>
      <c r="L883" s="666"/>
      <c r="M883" s="667"/>
    </row>
    <row r="884" spans="1:13" ht="12.75">
      <c r="A884" s="45"/>
      <c r="B884" s="35"/>
      <c r="C884" s="251" t="str">
        <f>IF(ISERROR(VLOOKUP('9.Journalier'!B884,codeinami,3,FALSE))," ",VLOOKUP('9.Journalier'!B884,codeinami,3,FALSE))</f>
        <v> </v>
      </c>
      <c r="D884" s="27" t="str">
        <f>IF(ISERROR(VLOOKUP('9.Journalier'!B884,codeinami,4,FALSE))," ",VLOOKUP('9.Journalier'!B884,codeinami,4,FALSE))</f>
        <v> </v>
      </c>
      <c r="E884" s="241"/>
      <c r="F884" s="24"/>
      <c r="G884" s="243"/>
      <c r="H884" s="30"/>
      <c r="I884" s="22"/>
      <c r="J884" s="665"/>
      <c r="K884" s="666"/>
      <c r="L884" s="666"/>
      <c r="M884" s="667"/>
    </row>
    <row r="885" spans="1:13" ht="12.75">
      <c r="A885" s="45"/>
      <c r="B885" s="35"/>
      <c r="C885" s="251" t="str">
        <f>IF(ISERROR(VLOOKUP('9.Journalier'!B885,codeinami,3,FALSE))," ",VLOOKUP('9.Journalier'!B885,codeinami,3,FALSE))</f>
        <v> </v>
      </c>
      <c r="D885" s="27" t="str">
        <f>IF(ISERROR(VLOOKUP('9.Journalier'!B885,codeinami,4,FALSE))," ",VLOOKUP('9.Journalier'!B885,codeinami,4,FALSE))</f>
        <v> </v>
      </c>
      <c r="E885" s="241"/>
      <c r="F885" s="24"/>
      <c r="G885" s="243"/>
      <c r="H885" s="30"/>
      <c r="I885" s="22"/>
      <c r="J885" s="665"/>
      <c r="K885" s="666"/>
      <c r="L885" s="666"/>
      <c r="M885" s="667"/>
    </row>
    <row r="886" spans="1:13" ht="12.75">
      <c r="A886" s="45"/>
      <c r="B886" s="35"/>
      <c r="C886" s="251" t="str">
        <f>IF(ISERROR(VLOOKUP('9.Journalier'!B886,codeinami,3,FALSE))," ",VLOOKUP('9.Journalier'!B886,codeinami,3,FALSE))</f>
        <v> </v>
      </c>
      <c r="D886" s="27" t="str">
        <f>IF(ISERROR(VLOOKUP('9.Journalier'!B886,codeinami,4,FALSE))," ",VLOOKUP('9.Journalier'!B886,codeinami,4,FALSE))</f>
        <v> </v>
      </c>
      <c r="E886" s="241"/>
      <c r="F886" s="24"/>
      <c r="G886" s="243"/>
      <c r="H886" s="30"/>
      <c r="I886" s="22"/>
      <c r="J886" s="665"/>
      <c r="K886" s="666"/>
      <c r="L886" s="666"/>
      <c r="M886" s="667"/>
    </row>
    <row r="887" spans="1:13" ht="12.75">
      <c r="A887" s="45"/>
      <c r="B887" s="35"/>
      <c r="C887" s="251" t="str">
        <f>IF(ISERROR(VLOOKUP('9.Journalier'!B887,codeinami,3,FALSE))," ",VLOOKUP('9.Journalier'!B887,codeinami,3,FALSE))</f>
        <v> </v>
      </c>
      <c r="D887" s="27" t="str">
        <f>IF(ISERROR(VLOOKUP('9.Journalier'!B887,codeinami,4,FALSE))," ",VLOOKUP('9.Journalier'!B887,codeinami,4,FALSE))</f>
        <v> </v>
      </c>
      <c r="E887" s="241"/>
      <c r="F887" s="24"/>
      <c r="G887" s="243"/>
      <c r="H887" s="30"/>
      <c r="I887" s="22"/>
      <c r="J887" s="665"/>
      <c r="K887" s="666"/>
      <c r="L887" s="666"/>
      <c r="M887" s="667"/>
    </row>
    <row r="888" spans="1:13" ht="12.75">
      <c r="A888" s="45"/>
      <c r="B888" s="35"/>
      <c r="C888" s="251" t="str">
        <f>IF(ISERROR(VLOOKUP('9.Journalier'!B888,codeinami,3,FALSE))," ",VLOOKUP('9.Journalier'!B888,codeinami,3,FALSE))</f>
        <v> </v>
      </c>
      <c r="D888" s="27" t="str">
        <f>IF(ISERROR(VLOOKUP('9.Journalier'!B888,codeinami,4,FALSE))," ",VLOOKUP('9.Journalier'!B888,codeinami,4,FALSE))</f>
        <v> </v>
      </c>
      <c r="E888" s="241"/>
      <c r="F888" s="24"/>
      <c r="G888" s="243"/>
      <c r="H888" s="30"/>
      <c r="I888" s="22"/>
      <c r="J888" s="665"/>
      <c r="K888" s="666"/>
      <c r="L888" s="666"/>
      <c r="M888" s="667"/>
    </row>
    <row r="889" spans="1:13" ht="12.75">
      <c r="A889" s="45"/>
      <c r="B889" s="35"/>
      <c r="C889" s="251" t="str">
        <f>IF(ISERROR(VLOOKUP('9.Journalier'!B889,codeinami,3,FALSE))," ",VLOOKUP('9.Journalier'!B889,codeinami,3,FALSE))</f>
        <v> </v>
      </c>
      <c r="D889" s="27" t="str">
        <f>IF(ISERROR(VLOOKUP('9.Journalier'!B889,codeinami,4,FALSE))," ",VLOOKUP('9.Journalier'!B889,codeinami,4,FALSE))</f>
        <v> </v>
      </c>
      <c r="E889" s="241"/>
      <c r="F889" s="24"/>
      <c r="G889" s="243"/>
      <c r="H889" s="30"/>
      <c r="I889" s="22"/>
      <c r="J889" s="665"/>
      <c r="K889" s="666"/>
      <c r="L889" s="666"/>
      <c r="M889" s="667"/>
    </row>
    <row r="890" spans="1:13" ht="12.75">
      <c r="A890" s="45"/>
      <c r="B890" s="35"/>
      <c r="C890" s="251" t="str">
        <f>IF(ISERROR(VLOOKUP('9.Journalier'!B890,codeinami,3,FALSE))," ",VLOOKUP('9.Journalier'!B890,codeinami,3,FALSE))</f>
        <v> </v>
      </c>
      <c r="D890" s="27" t="str">
        <f>IF(ISERROR(VLOOKUP('9.Journalier'!B890,codeinami,4,FALSE))," ",VLOOKUP('9.Journalier'!B890,codeinami,4,FALSE))</f>
        <v> </v>
      </c>
      <c r="E890" s="241"/>
      <c r="F890" s="24"/>
      <c r="G890" s="243"/>
      <c r="H890" s="30"/>
      <c r="I890" s="22"/>
      <c r="J890" s="665"/>
      <c r="K890" s="666"/>
      <c r="L890" s="666"/>
      <c r="M890" s="667"/>
    </row>
    <row r="891" spans="1:13" ht="12.75">
      <c r="A891" s="45"/>
      <c r="B891" s="35"/>
      <c r="C891" s="251" t="str">
        <f>IF(ISERROR(VLOOKUP('9.Journalier'!B891,codeinami,3,FALSE))," ",VLOOKUP('9.Journalier'!B891,codeinami,3,FALSE))</f>
        <v> </v>
      </c>
      <c r="D891" s="27" t="str">
        <f>IF(ISERROR(VLOOKUP('9.Journalier'!B891,codeinami,4,FALSE))," ",VLOOKUP('9.Journalier'!B891,codeinami,4,FALSE))</f>
        <v> </v>
      </c>
      <c r="E891" s="241"/>
      <c r="F891" s="24"/>
      <c r="G891" s="243"/>
      <c r="H891" s="30"/>
      <c r="I891" s="22"/>
      <c r="J891" s="665"/>
      <c r="K891" s="666"/>
      <c r="L891" s="666"/>
      <c r="M891" s="667"/>
    </row>
    <row r="892" spans="1:13" ht="12.75">
      <c r="A892" s="45"/>
      <c r="B892" s="35"/>
      <c r="C892" s="251" t="str">
        <f>IF(ISERROR(VLOOKUP('9.Journalier'!B892,codeinami,3,FALSE))," ",VLOOKUP('9.Journalier'!B892,codeinami,3,FALSE))</f>
        <v> </v>
      </c>
      <c r="D892" s="27" t="str">
        <f>IF(ISERROR(VLOOKUP('9.Journalier'!B892,codeinami,4,FALSE))," ",VLOOKUP('9.Journalier'!B892,codeinami,4,FALSE))</f>
        <v> </v>
      </c>
      <c r="E892" s="241"/>
      <c r="F892" s="24"/>
      <c r="G892" s="243"/>
      <c r="H892" s="30"/>
      <c r="I892" s="22"/>
      <c r="J892" s="665"/>
      <c r="K892" s="666"/>
      <c r="L892" s="666"/>
      <c r="M892" s="667"/>
    </row>
    <row r="893" spans="1:13" ht="12.75">
      <c r="A893" s="45"/>
      <c r="B893" s="35"/>
      <c r="C893" s="251" t="str">
        <f>IF(ISERROR(VLOOKUP('9.Journalier'!B893,codeinami,3,FALSE))," ",VLOOKUP('9.Journalier'!B893,codeinami,3,FALSE))</f>
        <v> </v>
      </c>
      <c r="D893" s="27" t="str">
        <f>IF(ISERROR(VLOOKUP('9.Journalier'!B893,codeinami,4,FALSE))," ",VLOOKUP('9.Journalier'!B893,codeinami,4,FALSE))</f>
        <v> </v>
      </c>
      <c r="E893" s="241"/>
      <c r="F893" s="24"/>
      <c r="G893" s="243"/>
      <c r="H893" s="30"/>
      <c r="I893" s="22"/>
      <c r="J893" s="665"/>
      <c r="K893" s="666"/>
      <c r="L893" s="666"/>
      <c r="M893" s="667"/>
    </row>
    <row r="894" spans="1:13" ht="12.75">
      <c r="A894" s="45"/>
      <c r="B894" s="35"/>
      <c r="C894" s="251" t="str">
        <f>IF(ISERROR(VLOOKUP('9.Journalier'!B894,codeinami,3,FALSE))," ",VLOOKUP('9.Journalier'!B894,codeinami,3,FALSE))</f>
        <v> </v>
      </c>
      <c r="D894" s="27" t="str">
        <f>IF(ISERROR(VLOOKUP('9.Journalier'!B894,codeinami,4,FALSE))," ",VLOOKUP('9.Journalier'!B894,codeinami,4,FALSE))</f>
        <v> </v>
      </c>
      <c r="E894" s="241"/>
      <c r="F894" s="24"/>
      <c r="G894" s="243"/>
      <c r="H894" s="30"/>
      <c r="I894" s="22"/>
      <c r="J894" s="665"/>
      <c r="K894" s="666"/>
      <c r="L894" s="666"/>
      <c r="M894" s="667"/>
    </row>
    <row r="895" spans="1:13" ht="12.75">
      <c r="A895" s="45"/>
      <c r="B895" s="35"/>
      <c r="C895" s="251" t="str">
        <f>IF(ISERROR(VLOOKUP('9.Journalier'!B895,codeinami,3,FALSE))," ",VLOOKUP('9.Journalier'!B895,codeinami,3,FALSE))</f>
        <v> </v>
      </c>
      <c r="D895" s="27" t="str">
        <f>IF(ISERROR(VLOOKUP('9.Journalier'!B895,codeinami,4,FALSE))," ",VLOOKUP('9.Journalier'!B895,codeinami,4,FALSE))</f>
        <v> </v>
      </c>
      <c r="E895" s="241"/>
      <c r="F895" s="24"/>
      <c r="G895" s="243"/>
      <c r="H895" s="30"/>
      <c r="I895" s="22"/>
      <c r="J895" s="665"/>
      <c r="K895" s="666"/>
      <c r="L895" s="666"/>
      <c r="M895" s="667"/>
    </row>
    <row r="896" spans="1:13" ht="12.75">
      <c r="A896" s="45"/>
      <c r="B896" s="35"/>
      <c r="C896" s="251" t="str">
        <f>IF(ISERROR(VLOOKUP('9.Journalier'!B896,codeinami,3,FALSE))," ",VLOOKUP('9.Journalier'!B896,codeinami,3,FALSE))</f>
        <v> </v>
      </c>
      <c r="D896" s="27" t="str">
        <f>IF(ISERROR(VLOOKUP('9.Journalier'!B896,codeinami,4,FALSE))," ",VLOOKUP('9.Journalier'!B896,codeinami,4,FALSE))</f>
        <v> </v>
      </c>
      <c r="E896" s="241"/>
      <c r="F896" s="24"/>
      <c r="G896" s="243"/>
      <c r="H896" s="30"/>
      <c r="I896" s="22"/>
      <c r="J896" s="665"/>
      <c r="K896" s="666"/>
      <c r="L896" s="666"/>
      <c r="M896" s="667"/>
    </row>
    <row r="897" spans="1:13" ht="12.75">
      <c r="A897" s="45"/>
      <c r="B897" s="35"/>
      <c r="C897" s="251" t="str">
        <f>IF(ISERROR(VLOOKUP('9.Journalier'!B897,codeinami,3,FALSE))," ",VLOOKUP('9.Journalier'!B897,codeinami,3,FALSE))</f>
        <v> </v>
      </c>
      <c r="D897" s="27" t="str">
        <f>IF(ISERROR(VLOOKUP('9.Journalier'!B897,codeinami,4,FALSE))," ",VLOOKUP('9.Journalier'!B897,codeinami,4,FALSE))</f>
        <v> </v>
      </c>
      <c r="E897" s="241"/>
      <c r="F897" s="24"/>
      <c r="G897" s="243"/>
      <c r="H897" s="30"/>
      <c r="I897" s="22"/>
      <c r="J897" s="665"/>
      <c r="K897" s="666"/>
      <c r="L897" s="666"/>
      <c r="M897" s="667"/>
    </row>
    <row r="898" spans="1:13" ht="12.75">
      <c r="A898" s="45"/>
      <c r="B898" s="35"/>
      <c r="C898" s="251" t="str">
        <f>IF(ISERROR(VLOOKUP('9.Journalier'!B898,codeinami,3,FALSE))," ",VLOOKUP('9.Journalier'!B898,codeinami,3,FALSE))</f>
        <v> </v>
      </c>
      <c r="D898" s="27" t="str">
        <f>IF(ISERROR(VLOOKUP('9.Journalier'!B898,codeinami,4,FALSE))," ",VLOOKUP('9.Journalier'!B898,codeinami,4,FALSE))</f>
        <v> </v>
      </c>
      <c r="E898" s="241"/>
      <c r="F898" s="24"/>
      <c r="G898" s="243"/>
      <c r="H898" s="30"/>
      <c r="I898" s="22"/>
      <c r="J898" s="665"/>
      <c r="K898" s="666"/>
      <c r="L898" s="666"/>
      <c r="M898" s="667"/>
    </row>
    <row r="899" spans="1:13" ht="12.75">
      <c r="A899" s="45"/>
      <c r="B899" s="35"/>
      <c r="C899" s="251" t="str">
        <f>IF(ISERROR(VLOOKUP('9.Journalier'!B899,codeinami,3,FALSE))," ",VLOOKUP('9.Journalier'!B899,codeinami,3,FALSE))</f>
        <v> </v>
      </c>
      <c r="D899" s="27" t="str">
        <f>IF(ISERROR(VLOOKUP('9.Journalier'!B899,codeinami,4,FALSE))," ",VLOOKUP('9.Journalier'!B899,codeinami,4,FALSE))</f>
        <v> </v>
      </c>
      <c r="E899" s="241"/>
      <c r="F899" s="24"/>
      <c r="G899" s="243"/>
      <c r="H899" s="30"/>
      <c r="I899" s="22"/>
      <c r="J899" s="665"/>
      <c r="K899" s="666"/>
      <c r="L899" s="666"/>
      <c r="M899" s="667"/>
    </row>
    <row r="900" spans="1:13" ht="12.75">
      <c r="A900" s="45"/>
      <c r="B900" s="35"/>
      <c r="C900" s="251" t="str">
        <f>IF(ISERROR(VLOOKUP('9.Journalier'!B900,codeinami,3,FALSE))," ",VLOOKUP('9.Journalier'!B900,codeinami,3,FALSE))</f>
        <v> </v>
      </c>
      <c r="D900" s="27" t="str">
        <f>IF(ISERROR(VLOOKUP('9.Journalier'!B900,codeinami,4,FALSE))," ",VLOOKUP('9.Journalier'!B900,codeinami,4,FALSE))</f>
        <v> </v>
      </c>
      <c r="E900" s="241"/>
      <c r="F900" s="24"/>
      <c r="G900" s="243"/>
      <c r="H900" s="30"/>
      <c r="I900" s="22"/>
      <c r="J900" s="665"/>
      <c r="K900" s="666"/>
      <c r="L900" s="666"/>
      <c r="M900" s="667"/>
    </row>
    <row r="901" spans="1:13" ht="12.75">
      <c r="A901" s="45"/>
      <c r="B901" s="35"/>
      <c r="C901" s="251" t="str">
        <f>IF(ISERROR(VLOOKUP('9.Journalier'!B901,codeinami,3,FALSE))," ",VLOOKUP('9.Journalier'!B901,codeinami,3,FALSE))</f>
        <v> </v>
      </c>
      <c r="D901" s="27" t="str">
        <f>IF(ISERROR(VLOOKUP('9.Journalier'!B901,codeinami,4,FALSE))," ",VLOOKUP('9.Journalier'!B901,codeinami,4,FALSE))</f>
        <v> </v>
      </c>
      <c r="E901" s="241"/>
      <c r="F901" s="24"/>
      <c r="G901" s="243"/>
      <c r="H901" s="30"/>
      <c r="I901" s="22"/>
      <c r="J901" s="665"/>
      <c r="K901" s="666"/>
      <c r="L901" s="666"/>
      <c r="M901" s="667"/>
    </row>
    <row r="902" spans="1:13" ht="12.75">
      <c r="A902" s="45"/>
      <c r="B902" s="35"/>
      <c r="C902" s="251" t="str">
        <f>IF(ISERROR(VLOOKUP('9.Journalier'!B902,codeinami,3,FALSE))," ",VLOOKUP('9.Journalier'!B902,codeinami,3,FALSE))</f>
        <v> </v>
      </c>
      <c r="D902" s="27" t="str">
        <f>IF(ISERROR(VLOOKUP('9.Journalier'!B902,codeinami,4,FALSE))," ",VLOOKUP('9.Journalier'!B902,codeinami,4,FALSE))</f>
        <v> </v>
      </c>
      <c r="E902" s="241"/>
      <c r="F902" s="24"/>
      <c r="G902" s="243"/>
      <c r="H902" s="30"/>
      <c r="I902" s="22"/>
      <c r="J902" s="665"/>
      <c r="K902" s="666"/>
      <c r="L902" s="666"/>
      <c r="M902" s="667"/>
    </row>
    <row r="903" spans="1:13" ht="12.75">
      <c r="A903" s="45"/>
      <c r="B903" s="35"/>
      <c r="C903" s="251" t="str">
        <f>IF(ISERROR(VLOOKUP('9.Journalier'!B903,codeinami,3,FALSE))," ",VLOOKUP('9.Journalier'!B903,codeinami,3,FALSE))</f>
        <v> </v>
      </c>
      <c r="D903" s="27" t="str">
        <f>IF(ISERROR(VLOOKUP('9.Journalier'!B903,codeinami,4,FALSE))," ",VLOOKUP('9.Journalier'!B903,codeinami,4,FALSE))</f>
        <v> </v>
      </c>
      <c r="E903" s="241"/>
      <c r="F903" s="24"/>
      <c r="G903" s="243"/>
      <c r="H903" s="30"/>
      <c r="I903" s="22"/>
      <c r="J903" s="665"/>
      <c r="K903" s="666"/>
      <c r="L903" s="666"/>
      <c r="M903" s="667"/>
    </row>
    <row r="904" spans="1:13" ht="12.75">
      <c r="A904" s="45"/>
      <c r="B904" s="35"/>
      <c r="C904" s="251" t="str">
        <f>IF(ISERROR(VLOOKUP('9.Journalier'!B904,codeinami,3,FALSE))," ",VLOOKUP('9.Journalier'!B904,codeinami,3,FALSE))</f>
        <v> </v>
      </c>
      <c r="D904" s="27" t="str">
        <f>IF(ISERROR(VLOOKUP('9.Journalier'!B904,codeinami,4,FALSE))," ",VLOOKUP('9.Journalier'!B904,codeinami,4,FALSE))</f>
        <v> </v>
      </c>
      <c r="E904" s="241"/>
      <c r="F904" s="24"/>
      <c r="G904" s="243"/>
      <c r="H904" s="30"/>
      <c r="I904" s="22"/>
      <c r="J904" s="665"/>
      <c r="K904" s="666"/>
      <c r="L904" s="666"/>
      <c r="M904" s="667"/>
    </row>
    <row r="905" spans="1:13" ht="12.75">
      <c r="A905" s="45"/>
      <c r="B905" s="35"/>
      <c r="C905" s="251" t="str">
        <f>IF(ISERROR(VLOOKUP('9.Journalier'!B905,codeinami,3,FALSE))," ",VLOOKUP('9.Journalier'!B905,codeinami,3,FALSE))</f>
        <v> </v>
      </c>
      <c r="D905" s="27" t="str">
        <f>IF(ISERROR(VLOOKUP('9.Journalier'!B905,codeinami,4,FALSE))," ",VLOOKUP('9.Journalier'!B905,codeinami,4,FALSE))</f>
        <v> </v>
      </c>
      <c r="E905" s="241"/>
      <c r="F905" s="24"/>
      <c r="G905" s="243"/>
      <c r="H905" s="30"/>
      <c r="I905" s="22"/>
      <c r="J905" s="665"/>
      <c r="K905" s="666"/>
      <c r="L905" s="666"/>
      <c r="M905" s="667"/>
    </row>
    <row r="906" spans="1:13" ht="12.75">
      <c r="A906" s="45"/>
      <c r="B906" s="35"/>
      <c r="C906" s="251" t="str">
        <f>IF(ISERROR(VLOOKUP('9.Journalier'!B906,codeinami,3,FALSE))," ",VLOOKUP('9.Journalier'!B906,codeinami,3,FALSE))</f>
        <v> </v>
      </c>
      <c r="D906" s="27" t="str">
        <f>IF(ISERROR(VLOOKUP('9.Journalier'!B906,codeinami,4,FALSE))," ",VLOOKUP('9.Journalier'!B906,codeinami,4,FALSE))</f>
        <v> </v>
      </c>
      <c r="E906" s="241"/>
      <c r="F906" s="24"/>
      <c r="G906" s="243"/>
      <c r="H906" s="30"/>
      <c r="I906" s="22"/>
      <c r="J906" s="665"/>
      <c r="K906" s="666"/>
      <c r="L906" s="666"/>
      <c r="M906" s="667"/>
    </row>
    <row r="907" spans="1:13" ht="12.75">
      <c r="A907" s="45"/>
      <c r="B907" s="35"/>
      <c r="C907" s="251" t="str">
        <f>IF(ISERROR(VLOOKUP('9.Journalier'!B907,codeinami,3,FALSE))," ",VLOOKUP('9.Journalier'!B907,codeinami,3,FALSE))</f>
        <v> </v>
      </c>
      <c r="D907" s="27" t="str">
        <f>IF(ISERROR(VLOOKUP('9.Journalier'!B907,codeinami,4,FALSE))," ",VLOOKUP('9.Journalier'!B907,codeinami,4,FALSE))</f>
        <v> </v>
      </c>
      <c r="E907" s="241"/>
      <c r="F907" s="24"/>
      <c r="G907" s="243"/>
      <c r="H907" s="30"/>
      <c r="I907" s="22"/>
      <c r="J907" s="665"/>
      <c r="K907" s="666"/>
      <c r="L907" s="666"/>
      <c r="M907" s="667"/>
    </row>
    <row r="908" spans="1:13" ht="12.75">
      <c r="A908" s="45"/>
      <c r="B908" s="35"/>
      <c r="C908" s="251" t="str">
        <f>IF(ISERROR(VLOOKUP('9.Journalier'!B908,codeinami,3,FALSE))," ",VLOOKUP('9.Journalier'!B908,codeinami,3,FALSE))</f>
        <v> </v>
      </c>
      <c r="D908" s="27" t="str">
        <f>IF(ISERROR(VLOOKUP('9.Journalier'!B908,codeinami,4,FALSE))," ",VLOOKUP('9.Journalier'!B908,codeinami,4,FALSE))</f>
        <v> </v>
      </c>
      <c r="E908" s="241"/>
      <c r="F908" s="24"/>
      <c r="G908" s="243"/>
      <c r="H908" s="30"/>
      <c r="I908" s="22"/>
      <c r="J908" s="665"/>
      <c r="K908" s="666"/>
      <c r="L908" s="666"/>
      <c r="M908" s="667"/>
    </row>
    <row r="909" spans="1:13" ht="12.75">
      <c r="A909" s="45"/>
      <c r="B909" s="35"/>
      <c r="C909" s="251" t="str">
        <f>IF(ISERROR(VLOOKUP('9.Journalier'!B909,codeinami,3,FALSE))," ",VLOOKUP('9.Journalier'!B909,codeinami,3,FALSE))</f>
        <v> </v>
      </c>
      <c r="D909" s="27" t="str">
        <f>IF(ISERROR(VLOOKUP('9.Journalier'!B909,codeinami,4,FALSE))," ",VLOOKUP('9.Journalier'!B909,codeinami,4,FALSE))</f>
        <v> </v>
      </c>
      <c r="E909" s="241"/>
      <c r="F909" s="24"/>
      <c r="G909" s="243"/>
      <c r="H909" s="30"/>
      <c r="I909" s="22"/>
      <c r="J909" s="665"/>
      <c r="K909" s="666"/>
      <c r="L909" s="666"/>
      <c r="M909" s="667"/>
    </row>
    <row r="910" spans="1:13" ht="12.75">
      <c r="A910" s="45"/>
      <c r="B910" s="35"/>
      <c r="C910" s="251" t="str">
        <f>IF(ISERROR(VLOOKUP('9.Journalier'!B910,codeinami,3,FALSE))," ",VLOOKUP('9.Journalier'!B910,codeinami,3,FALSE))</f>
        <v> </v>
      </c>
      <c r="D910" s="27" t="str">
        <f>IF(ISERROR(VLOOKUP('9.Journalier'!B910,codeinami,4,FALSE))," ",VLOOKUP('9.Journalier'!B910,codeinami,4,FALSE))</f>
        <v> </v>
      </c>
      <c r="E910" s="241"/>
      <c r="F910" s="24"/>
      <c r="G910" s="243"/>
      <c r="H910" s="30"/>
      <c r="I910" s="22"/>
      <c r="J910" s="665"/>
      <c r="K910" s="666"/>
      <c r="L910" s="666"/>
      <c r="M910" s="667"/>
    </row>
    <row r="911" spans="1:13" ht="12.75">
      <c r="A911" s="45"/>
      <c r="B911" s="35"/>
      <c r="C911" s="251" t="str">
        <f>IF(ISERROR(VLOOKUP('9.Journalier'!B911,codeinami,3,FALSE))," ",VLOOKUP('9.Journalier'!B911,codeinami,3,FALSE))</f>
        <v> </v>
      </c>
      <c r="D911" s="27" t="str">
        <f>IF(ISERROR(VLOOKUP('9.Journalier'!B911,codeinami,4,FALSE))," ",VLOOKUP('9.Journalier'!B911,codeinami,4,FALSE))</f>
        <v> </v>
      </c>
      <c r="E911" s="241"/>
      <c r="F911" s="24"/>
      <c r="G911" s="243"/>
      <c r="H911" s="30"/>
      <c r="I911" s="22"/>
      <c r="J911" s="665"/>
      <c r="K911" s="666"/>
      <c r="L911" s="666"/>
      <c r="M911" s="667"/>
    </row>
    <row r="912" spans="1:13" ht="12.75">
      <c r="A912" s="45"/>
      <c r="B912" s="35"/>
      <c r="C912" s="251" t="str">
        <f>IF(ISERROR(VLOOKUP('9.Journalier'!B912,codeinami,3,FALSE))," ",VLOOKUP('9.Journalier'!B912,codeinami,3,FALSE))</f>
        <v> </v>
      </c>
      <c r="D912" s="27" t="str">
        <f>IF(ISERROR(VLOOKUP('9.Journalier'!B912,codeinami,4,FALSE))," ",VLOOKUP('9.Journalier'!B912,codeinami,4,FALSE))</f>
        <v> </v>
      </c>
      <c r="E912" s="241"/>
      <c r="F912" s="24"/>
      <c r="G912" s="243"/>
      <c r="H912" s="30"/>
      <c r="I912" s="22"/>
      <c r="J912" s="665"/>
      <c r="K912" s="666"/>
      <c r="L912" s="666"/>
      <c r="M912" s="667"/>
    </row>
    <row r="913" spans="1:13" ht="12.75">
      <c r="A913" s="45"/>
      <c r="B913" s="35"/>
      <c r="C913" s="251" t="str">
        <f>IF(ISERROR(VLOOKUP('9.Journalier'!B913,codeinami,3,FALSE))," ",VLOOKUP('9.Journalier'!B913,codeinami,3,FALSE))</f>
        <v> </v>
      </c>
      <c r="D913" s="27" t="str">
        <f>IF(ISERROR(VLOOKUP('9.Journalier'!B913,codeinami,4,FALSE))," ",VLOOKUP('9.Journalier'!B913,codeinami,4,FALSE))</f>
        <v> </v>
      </c>
      <c r="E913" s="241"/>
      <c r="F913" s="24"/>
      <c r="G913" s="243"/>
      <c r="H913" s="30"/>
      <c r="I913" s="22"/>
      <c r="J913" s="665"/>
      <c r="K913" s="666"/>
      <c r="L913" s="666"/>
      <c r="M913" s="667"/>
    </row>
    <row r="914" spans="1:13" ht="12.75">
      <c r="A914" s="45"/>
      <c r="B914" s="35"/>
      <c r="C914" s="251" t="str">
        <f>IF(ISERROR(VLOOKUP('9.Journalier'!B914,codeinami,3,FALSE))," ",VLOOKUP('9.Journalier'!B914,codeinami,3,FALSE))</f>
        <v> </v>
      </c>
      <c r="D914" s="27" t="str">
        <f>IF(ISERROR(VLOOKUP('9.Journalier'!B914,codeinami,4,FALSE))," ",VLOOKUP('9.Journalier'!B914,codeinami,4,FALSE))</f>
        <v> </v>
      </c>
      <c r="E914" s="241"/>
      <c r="F914" s="24"/>
      <c r="G914" s="243"/>
      <c r="H914" s="30"/>
      <c r="I914" s="22"/>
      <c r="J914" s="665"/>
      <c r="K914" s="666"/>
      <c r="L914" s="666"/>
      <c r="M914" s="667"/>
    </row>
    <row r="915" spans="1:13" ht="12.75">
      <c r="A915" s="45"/>
      <c r="B915" s="35"/>
      <c r="C915" s="251" t="str">
        <f>IF(ISERROR(VLOOKUP('9.Journalier'!B915,codeinami,3,FALSE))," ",VLOOKUP('9.Journalier'!B915,codeinami,3,FALSE))</f>
        <v> </v>
      </c>
      <c r="D915" s="27" t="str">
        <f>IF(ISERROR(VLOOKUP('9.Journalier'!B915,codeinami,4,FALSE))," ",VLOOKUP('9.Journalier'!B915,codeinami,4,FALSE))</f>
        <v> </v>
      </c>
      <c r="E915" s="241"/>
      <c r="F915" s="24"/>
      <c r="G915" s="243"/>
      <c r="H915" s="30"/>
      <c r="I915" s="22"/>
      <c r="J915" s="665"/>
      <c r="K915" s="666"/>
      <c r="L915" s="666"/>
      <c r="M915" s="667"/>
    </row>
    <row r="916" spans="1:13" ht="12.75">
      <c r="A916" s="45"/>
      <c r="B916" s="35"/>
      <c r="C916" s="251" t="str">
        <f>IF(ISERROR(VLOOKUP('9.Journalier'!B916,codeinami,3,FALSE))," ",VLOOKUP('9.Journalier'!B916,codeinami,3,FALSE))</f>
        <v> </v>
      </c>
      <c r="D916" s="27" t="str">
        <f>IF(ISERROR(VLOOKUP('9.Journalier'!B916,codeinami,4,FALSE))," ",VLOOKUP('9.Journalier'!B916,codeinami,4,FALSE))</f>
        <v> </v>
      </c>
      <c r="E916" s="241"/>
      <c r="F916" s="24"/>
      <c r="G916" s="243"/>
      <c r="H916" s="30"/>
      <c r="I916" s="22"/>
      <c r="J916" s="665"/>
      <c r="K916" s="666"/>
      <c r="L916" s="666"/>
      <c r="M916" s="667"/>
    </row>
    <row r="917" spans="1:13" ht="12.75">
      <c r="A917" s="45"/>
      <c r="B917" s="35"/>
      <c r="C917" s="251" t="str">
        <f>IF(ISERROR(VLOOKUP('9.Journalier'!B917,codeinami,3,FALSE))," ",VLOOKUP('9.Journalier'!B917,codeinami,3,FALSE))</f>
        <v> </v>
      </c>
      <c r="D917" s="27" t="str">
        <f>IF(ISERROR(VLOOKUP('9.Journalier'!B917,codeinami,4,FALSE))," ",VLOOKUP('9.Journalier'!B917,codeinami,4,FALSE))</f>
        <v> </v>
      </c>
      <c r="E917" s="241"/>
      <c r="F917" s="24"/>
      <c r="G917" s="243"/>
      <c r="H917" s="30"/>
      <c r="I917" s="22"/>
      <c r="J917" s="665"/>
      <c r="K917" s="666"/>
      <c r="L917" s="666"/>
      <c r="M917" s="667"/>
    </row>
    <row r="918" spans="1:13" ht="12.75">
      <c r="A918" s="45"/>
      <c r="B918" s="35"/>
      <c r="C918" s="251" t="str">
        <f>IF(ISERROR(VLOOKUP('9.Journalier'!B918,codeinami,3,FALSE))," ",VLOOKUP('9.Journalier'!B918,codeinami,3,FALSE))</f>
        <v> </v>
      </c>
      <c r="D918" s="27" t="str">
        <f>IF(ISERROR(VLOOKUP('9.Journalier'!B918,codeinami,4,FALSE))," ",VLOOKUP('9.Journalier'!B918,codeinami,4,FALSE))</f>
        <v> </v>
      </c>
      <c r="E918" s="241"/>
      <c r="F918" s="24"/>
      <c r="G918" s="243"/>
      <c r="H918" s="30"/>
      <c r="I918" s="22"/>
      <c r="J918" s="665"/>
      <c r="K918" s="666"/>
      <c r="L918" s="666"/>
      <c r="M918" s="667"/>
    </row>
    <row r="919" spans="1:13" ht="12.75">
      <c r="A919" s="45"/>
      <c r="B919" s="35"/>
      <c r="C919" s="251" t="str">
        <f>IF(ISERROR(VLOOKUP('9.Journalier'!B919,codeinami,3,FALSE))," ",VLOOKUP('9.Journalier'!B919,codeinami,3,FALSE))</f>
        <v> </v>
      </c>
      <c r="D919" s="27" t="str">
        <f>IF(ISERROR(VLOOKUP('9.Journalier'!B919,codeinami,4,FALSE))," ",VLOOKUP('9.Journalier'!B919,codeinami,4,FALSE))</f>
        <v> </v>
      </c>
      <c r="E919" s="241"/>
      <c r="F919" s="24"/>
      <c r="G919" s="243"/>
      <c r="H919" s="30"/>
      <c r="I919" s="22"/>
      <c r="J919" s="665"/>
      <c r="K919" s="666"/>
      <c r="L919" s="666"/>
      <c r="M919" s="667"/>
    </row>
    <row r="920" spans="1:13" ht="12.75">
      <c r="A920" s="45"/>
      <c r="B920" s="35"/>
      <c r="C920" s="251" t="str">
        <f>IF(ISERROR(VLOOKUP('9.Journalier'!B920,codeinami,3,FALSE))," ",VLOOKUP('9.Journalier'!B920,codeinami,3,FALSE))</f>
        <v> </v>
      </c>
      <c r="D920" s="27" t="str">
        <f>IF(ISERROR(VLOOKUP('9.Journalier'!B920,codeinami,4,FALSE))," ",VLOOKUP('9.Journalier'!B920,codeinami,4,FALSE))</f>
        <v> </v>
      </c>
      <c r="E920" s="241"/>
      <c r="F920" s="24"/>
      <c r="G920" s="243"/>
      <c r="H920" s="30"/>
      <c r="I920" s="22"/>
      <c r="J920" s="665"/>
      <c r="K920" s="666"/>
      <c r="L920" s="666"/>
      <c r="M920" s="667"/>
    </row>
    <row r="921" spans="1:13" ht="12.75">
      <c r="A921" s="45"/>
      <c r="B921" s="35"/>
      <c r="C921" s="251" t="str">
        <f>IF(ISERROR(VLOOKUP('9.Journalier'!B921,codeinami,3,FALSE))," ",VLOOKUP('9.Journalier'!B921,codeinami,3,FALSE))</f>
        <v> </v>
      </c>
      <c r="D921" s="27" t="str">
        <f>IF(ISERROR(VLOOKUP('9.Journalier'!B921,codeinami,4,FALSE))," ",VLOOKUP('9.Journalier'!B921,codeinami,4,FALSE))</f>
        <v> </v>
      </c>
      <c r="E921" s="241"/>
      <c r="F921" s="24"/>
      <c r="G921" s="243"/>
      <c r="H921" s="30"/>
      <c r="I921" s="22"/>
      <c r="J921" s="665"/>
      <c r="K921" s="666"/>
      <c r="L921" s="666"/>
      <c r="M921" s="667"/>
    </row>
    <row r="922" spans="1:13" ht="12.75">
      <c r="A922" s="45"/>
      <c r="B922" s="35"/>
      <c r="C922" s="251" t="str">
        <f>IF(ISERROR(VLOOKUP('9.Journalier'!B922,codeinami,3,FALSE))," ",VLOOKUP('9.Journalier'!B922,codeinami,3,FALSE))</f>
        <v> </v>
      </c>
      <c r="D922" s="27" t="str">
        <f>IF(ISERROR(VLOOKUP('9.Journalier'!B922,codeinami,4,FALSE))," ",VLOOKUP('9.Journalier'!B922,codeinami,4,FALSE))</f>
        <v> </v>
      </c>
      <c r="E922" s="241"/>
      <c r="F922" s="24"/>
      <c r="G922" s="243"/>
      <c r="H922" s="30"/>
      <c r="I922" s="22"/>
      <c r="J922" s="665"/>
      <c r="K922" s="666"/>
      <c r="L922" s="666"/>
      <c r="M922" s="667"/>
    </row>
    <row r="923" spans="1:13" ht="12.75">
      <c r="A923" s="45"/>
      <c r="B923" s="35"/>
      <c r="C923" s="251" t="str">
        <f>IF(ISERROR(VLOOKUP('9.Journalier'!B923,codeinami,3,FALSE))," ",VLOOKUP('9.Journalier'!B923,codeinami,3,FALSE))</f>
        <v> </v>
      </c>
      <c r="D923" s="27" t="str">
        <f>IF(ISERROR(VLOOKUP('9.Journalier'!B923,codeinami,4,FALSE))," ",VLOOKUP('9.Journalier'!B923,codeinami,4,FALSE))</f>
        <v> </v>
      </c>
      <c r="E923" s="241"/>
      <c r="F923" s="24"/>
      <c r="G923" s="243"/>
      <c r="H923" s="30"/>
      <c r="I923" s="22"/>
      <c r="J923" s="665"/>
      <c r="K923" s="666"/>
      <c r="L923" s="666"/>
      <c r="M923" s="667"/>
    </row>
    <row r="924" spans="1:13" ht="12.75">
      <c r="A924" s="45"/>
      <c r="B924" s="35"/>
      <c r="C924" s="251" t="str">
        <f>IF(ISERROR(VLOOKUP('9.Journalier'!B924,codeinami,3,FALSE))," ",VLOOKUP('9.Journalier'!B924,codeinami,3,FALSE))</f>
        <v> </v>
      </c>
      <c r="D924" s="27" t="str">
        <f>IF(ISERROR(VLOOKUP('9.Journalier'!B924,codeinami,4,FALSE))," ",VLOOKUP('9.Journalier'!B924,codeinami,4,FALSE))</f>
        <v> </v>
      </c>
      <c r="E924" s="241"/>
      <c r="F924" s="24"/>
      <c r="G924" s="243"/>
      <c r="H924" s="30"/>
      <c r="I924" s="22"/>
      <c r="J924" s="665"/>
      <c r="K924" s="666"/>
      <c r="L924" s="666"/>
      <c r="M924" s="667"/>
    </row>
    <row r="925" spans="1:13" ht="12.75">
      <c r="A925" s="45"/>
      <c r="B925" s="35"/>
      <c r="C925" s="251" t="str">
        <f>IF(ISERROR(VLOOKUP('9.Journalier'!B925,codeinami,3,FALSE))," ",VLOOKUP('9.Journalier'!B925,codeinami,3,FALSE))</f>
        <v> </v>
      </c>
      <c r="D925" s="27" t="str">
        <f>IF(ISERROR(VLOOKUP('9.Journalier'!B925,codeinami,4,FALSE))," ",VLOOKUP('9.Journalier'!B925,codeinami,4,FALSE))</f>
        <v> </v>
      </c>
      <c r="E925" s="241"/>
      <c r="F925" s="24"/>
      <c r="G925" s="243"/>
      <c r="H925" s="30"/>
      <c r="I925" s="22"/>
      <c r="J925" s="665"/>
      <c r="K925" s="666"/>
      <c r="L925" s="666"/>
      <c r="M925" s="667"/>
    </row>
    <row r="926" spans="1:13" ht="12.75">
      <c r="A926" s="45"/>
      <c r="B926" s="35"/>
      <c r="C926" s="251" t="str">
        <f>IF(ISERROR(VLOOKUP('9.Journalier'!B926,codeinami,3,FALSE))," ",VLOOKUP('9.Journalier'!B926,codeinami,3,FALSE))</f>
        <v> </v>
      </c>
      <c r="D926" s="27" t="str">
        <f>IF(ISERROR(VLOOKUP('9.Journalier'!B926,codeinami,4,FALSE))," ",VLOOKUP('9.Journalier'!B926,codeinami,4,FALSE))</f>
        <v> </v>
      </c>
      <c r="E926" s="241"/>
      <c r="F926" s="24"/>
      <c r="G926" s="243"/>
      <c r="H926" s="30"/>
      <c r="I926" s="22"/>
      <c r="J926" s="665"/>
      <c r="K926" s="666"/>
      <c r="L926" s="666"/>
      <c r="M926" s="667"/>
    </row>
    <row r="927" spans="1:13" ht="12.75">
      <c r="A927" s="45"/>
      <c r="B927" s="35"/>
      <c r="C927" s="251" t="str">
        <f>IF(ISERROR(VLOOKUP('9.Journalier'!B927,codeinami,3,FALSE))," ",VLOOKUP('9.Journalier'!B927,codeinami,3,FALSE))</f>
        <v> </v>
      </c>
      <c r="D927" s="27" t="str">
        <f>IF(ISERROR(VLOOKUP('9.Journalier'!B927,codeinami,4,FALSE))," ",VLOOKUP('9.Journalier'!B927,codeinami,4,FALSE))</f>
        <v> </v>
      </c>
      <c r="E927" s="241"/>
      <c r="F927" s="24"/>
      <c r="G927" s="243"/>
      <c r="H927" s="30"/>
      <c r="I927" s="22"/>
      <c r="J927" s="665"/>
      <c r="K927" s="666"/>
      <c r="L927" s="666"/>
      <c r="M927" s="667"/>
    </row>
    <row r="928" spans="1:13" ht="12.75">
      <c r="A928" s="45"/>
      <c r="B928" s="35"/>
      <c r="C928" s="251" t="str">
        <f>IF(ISERROR(VLOOKUP('9.Journalier'!B928,codeinami,3,FALSE))," ",VLOOKUP('9.Journalier'!B928,codeinami,3,FALSE))</f>
        <v> </v>
      </c>
      <c r="D928" s="27" t="str">
        <f>IF(ISERROR(VLOOKUP('9.Journalier'!B928,codeinami,4,FALSE))," ",VLOOKUP('9.Journalier'!B928,codeinami,4,FALSE))</f>
        <v> </v>
      </c>
      <c r="E928" s="241"/>
      <c r="F928" s="24"/>
      <c r="G928" s="243"/>
      <c r="H928" s="30"/>
      <c r="I928" s="22"/>
      <c r="J928" s="665"/>
      <c r="K928" s="666"/>
      <c r="L928" s="666"/>
      <c r="M928" s="667"/>
    </row>
    <row r="929" spans="1:13" ht="12.75">
      <c r="A929" s="45"/>
      <c r="B929" s="35"/>
      <c r="C929" s="251" t="str">
        <f>IF(ISERROR(VLOOKUP('9.Journalier'!B929,codeinami,3,FALSE))," ",VLOOKUP('9.Journalier'!B929,codeinami,3,FALSE))</f>
        <v> </v>
      </c>
      <c r="D929" s="27" t="str">
        <f>IF(ISERROR(VLOOKUP('9.Journalier'!B929,codeinami,4,FALSE))," ",VLOOKUP('9.Journalier'!B929,codeinami,4,FALSE))</f>
        <v> </v>
      </c>
      <c r="E929" s="241"/>
      <c r="F929" s="24"/>
      <c r="G929" s="243"/>
      <c r="H929" s="30"/>
      <c r="I929" s="22"/>
      <c r="J929" s="665"/>
      <c r="K929" s="666"/>
      <c r="L929" s="666"/>
      <c r="M929" s="667"/>
    </row>
    <row r="930" spans="1:13" ht="12.75">
      <c r="A930" s="45"/>
      <c r="B930" s="35"/>
      <c r="C930" s="251" t="str">
        <f>IF(ISERROR(VLOOKUP('9.Journalier'!B930,codeinami,3,FALSE))," ",VLOOKUP('9.Journalier'!B930,codeinami,3,FALSE))</f>
        <v> </v>
      </c>
      <c r="D930" s="27" t="str">
        <f>IF(ISERROR(VLOOKUP('9.Journalier'!B930,codeinami,4,FALSE))," ",VLOOKUP('9.Journalier'!B930,codeinami,4,FALSE))</f>
        <v> </v>
      </c>
      <c r="E930" s="241"/>
      <c r="F930" s="24"/>
      <c r="G930" s="243"/>
      <c r="H930" s="30"/>
      <c r="I930" s="22"/>
      <c r="J930" s="665"/>
      <c r="K930" s="666"/>
      <c r="L930" s="666"/>
      <c r="M930" s="667"/>
    </row>
    <row r="931" spans="1:13" ht="12.75">
      <c r="A931" s="45"/>
      <c r="B931" s="35"/>
      <c r="C931" s="251" t="str">
        <f>IF(ISERROR(VLOOKUP('9.Journalier'!B931,codeinami,3,FALSE))," ",VLOOKUP('9.Journalier'!B931,codeinami,3,FALSE))</f>
        <v> </v>
      </c>
      <c r="D931" s="27" t="str">
        <f>IF(ISERROR(VLOOKUP('9.Journalier'!B931,codeinami,4,FALSE))," ",VLOOKUP('9.Journalier'!B931,codeinami,4,FALSE))</f>
        <v> </v>
      </c>
      <c r="E931" s="241"/>
      <c r="F931" s="24"/>
      <c r="G931" s="243"/>
      <c r="H931" s="30"/>
      <c r="I931" s="22"/>
      <c r="J931" s="665"/>
      <c r="K931" s="666"/>
      <c r="L931" s="666"/>
      <c r="M931" s="667"/>
    </row>
    <row r="932" spans="1:13" ht="12.75">
      <c r="A932" s="45"/>
      <c r="B932" s="35"/>
      <c r="C932" s="251" t="str">
        <f>IF(ISERROR(VLOOKUP('9.Journalier'!B932,codeinami,3,FALSE))," ",VLOOKUP('9.Journalier'!B932,codeinami,3,FALSE))</f>
        <v> </v>
      </c>
      <c r="D932" s="27" t="str">
        <f>IF(ISERROR(VLOOKUP('9.Journalier'!B932,codeinami,4,FALSE))," ",VLOOKUP('9.Journalier'!B932,codeinami,4,FALSE))</f>
        <v> </v>
      </c>
      <c r="E932" s="241"/>
      <c r="F932" s="24"/>
      <c r="G932" s="243"/>
      <c r="H932" s="30"/>
      <c r="I932" s="22"/>
      <c r="J932" s="665"/>
      <c r="K932" s="666"/>
      <c r="L932" s="666"/>
      <c r="M932" s="667"/>
    </row>
    <row r="933" spans="1:13" ht="12.75">
      <c r="A933" s="45"/>
      <c r="B933" s="35"/>
      <c r="C933" s="251" t="str">
        <f>IF(ISERROR(VLOOKUP('9.Journalier'!B933,codeinami,3,FALSE))," ",VLOOKUP('9.Journalier'!B933,codeinami,3,FALSE))</f>
        <v> </v>
      </c>
      <c r="D933" s="27" t="str">
        <f>IF(ISERROR(VLOOKUP('9.Journalier'!B933,codeinami,4,FALSE))," ",VLOOKUP('9.Journalier'!B933,codeinami,4,FALSE))</f>
        <v> </v>
      </c>
      <c r="E933" s="241"/>
      <c r="F933" s="24"/>
      <c r="G933" s="243"/>
      <c r="H933" s="30"/>
      <c r="I933" s="22"/>
      <c r="J933" s="665"/>
      <c r="K933" s="666"/>
      <c r="L933" s="666"/>
      <c r="M933" s="667"/>
    </row>
    <row r="934" spans="1:13" ht="12.75">
      <c r="A934" s="45"/>
      <c r="B934" s="35"/>
      <c r="C934" s="251" t="str">
        <f>IF(ISERROR(VLOOKUP('9.Journalier'!B934,codeinami,3,FALSE))," ",VLOOKUP('9.Journalier'!B934,codeinami,3,FALSE))</f>
        <v> </v>
      </c>
      <c r="D934" s="27" t="str">
        <f>IF(ISERROR(VLOOKUP('9.Journalier'!B934,codeinami,4,FALSE))," ",VLOOKUP('9.Journalier'!B934,codeinami,4,FALSE))</f>
        <v> </v>
      </c>
      <c r="E934" s="241"/>
      <c r="F934" s="24"/>
      <c r="G934" s="243"/>
      <c r="H934" s="30"/>
      <c r="I934" s="22"/>
      <c r="J934" s="665"/>
      <c r="K934" s="666"/>
      <c r="L934" s="666"/>
      <c r="M934" s="667"/>
    </row>
    <row r="935" spans="1:13" ht="12.75">
      <c r="A935" s="45"/>
      <c r="B935" s="35"/>
      <c r="C935" s="251" t="str">
        <f>IF(ISERROR(VLOOKUP('9.Journalier'!B935,codeinami,3,FALSE))," ",VLOOKUP('9.Journalier'!B935,codeinami,3,FALSE))</f>
        <v> </v>
      </c>
      <c r="D935" s="27" t="str">
        <f>IF(ISERROR(VLOOKUP('9.Journalier'!B935,codeinami,4,FALSE))," ",VLOOKUP('9.Journalier'!B935,codeinami,4,FALSE))</f>
        <v> </v>
      </c>
      <c r="E935" s="241"/>
      <c r="F935" s="24"/>
      <c r="G935" s="243"/>
      <c r="H935" s="30"/>
      <c r="I935" s="22"/>
      <c r="J935" s="665"/>
      <c r="K935" s="666"/>
      <c r="L935" s="666"/>
      <c r="M935" s="667"/>
    </row>
    <row r="936" spans="1:13" ht="12.75">
      <c r="A936" s="45"/>
      <c r="B936" s="35"/>
      <c r="C936" s="251" t="str">
        <f>IF(ISERROR(VLOOKUP('9.Journalier'!B936,codeinami,3,FALSE))," ",VLOOKUP('9.Journalier'!B936,codeinami,3,FALSE))</f>
        <v> </v>
      </c>
      <c r="D936" s="27" t="str">
        <f>IF(ISERROR(VLOOKUP('9.Journalier'!B936,codeinami,4,FALSE))," ",VLOOKUP('9.Journalier'!B936,codeinami,4,FALSE))</f>
        <v> </v>
      </c>
      <c r="E936" s="241"/>
      <c r="F936" s="24"/>
      <c r="G936" s="243"/>
      <c r="H936" s="30"/>
      <c r="I936" s="22"/>
      <c r="J936" s="665"/>
      <c r="K936" s="666"/>
      <c r="L936" s="666"/>
      <c r="M936" s="667"/>
    </row>
    <row r="937" spans="1:13" ht="12.75">
      <c r="A937" s="45"/>
      <c r="B937" s="35"/>
      <c r="C937" s="251" t="str">
        <f>IF(ISERROR(VLOOKUP('9.Journalier'!B937,codeinami,3,FALSE))," ",VLOOKUP('9.Journalier'!B937,codeinami,3,FALSE))</f>
        <v> </v>
      </c>
      <c r="D937" s="27" t="str">
        <f>IF(ISERROR(VLOOKUP('9.Journalier'!B937,codeinami,4,FALSE))," ",VLOOKUP('9.Journalier'!B937,codeinami,4,FALSE))</f>
        <v> </v>
      </c>
      <c r="E937" s="241"/>
      <c r="F937" s="24"/>
      <c r="G937" s="243"/>
      <c r="H937" s="30"/>
      <c r="I937" s="22"/>
      <c r="J937" s="665"/>
      <c r="K937" s="666"/>
      <c r="L937" s="666"/>
      <c r="M937" s="667"/>
    </row>
    <row r="938" spans="1:13" ht="12.75">
      <c r="A938" s="45"/>
      <c r="B938" s="35"/>
      <c r="C938" s="251" t="str">
        <f>IF(ISERROR(VLOOKUP('9.Journalier'!B938,codeinami,3,FALSE))," ",VLOOKUP('9.Journalier'!B938,codeinami,3,FALSE))</f>
        <v> </v>
      </c>
      <c r="D938" s="27" t="str">
        <f>IF(ISERROR(VLOOKUP('9.Journalier'!B938,codeinami,4,FALSE))," ",VLOOKUP('9.Journalier'!B938,codeinami,4,FALSE))</f>
        <v> </v>
      </c>
      <c r="E938" s="241"/>
      <c r="F938" s="24"/>
      <c r="G938" s="243"/>
      <c r="H938" s="30"/>
      <c r="I938" s="22"/>
      <c r="J938" s="665"/>
      <c r="K938" s="666"/>
      <c r="L938" s="666"/>
      <c r="M938" s="667"/>
    </row>
    <row r="939" spans="1:13" ht="12.75">
      <c r="A939" s="45"/>
      <c r="B939" s="35"/>
      <c r="C939" s="251" t="str">
        <f>IF(ISERROR(VLOOKUP('9.Journalier'!B939,codeinami,3,FALSE))," ",VLOOKUP('9.Journalier'!B939,codeinami,3,FALSE))</f>
        <v> </v>
      </c>
      <c r="D939" s="27" t="str">
        <f>IF(ISERROR(VLOOKUP('9.Journalier'!B939,codeinami,4,FALSE))," ",VLOOKUP('9.Journalier'!B939,codeinami,4,FALSE))</f>
        <v> </v>
      </c>
      <c r="E939" s="241"/>
      <c r="F939" s="24"/>
      <c r="G939" s="243"/>
      <c r="H939" s="30"/>
      <c r="I939" s="22"/>
      <c r="J939" s="665"/>
      <c r="K939" s="666"/>
      <c r="L939" s="666"/>
      <c r="M939" s="667"/>
    </row>
    <row r="940" spans="1:13" ht="12.75">
      <c r="A940" s="45"/>
      <c r="B940" s="35"/>
      <c r="C940" s="251" t="str">
        <f>IF(ISERROR(VLOOKUP('9.Journalier'!B940,codeinami,3,FALSE))," ",VLOOKUP('9.Journalier'!B940,codeinami,3,FALSE))</f>
        <v> </v>
      </c>
      <c r="D940" s="27" t="str">
        <f>IF(ISERROR(VLOOKUP('9.Journalier'!B940,codeinami,4,FALSE))," ",VLOOKUP('9.Journalier'!B940,codeinami,4,FALSE))</f>
        <v> </v>
      </c>
      <c r="E940" s="241"/>
      <c r="F940" s="24"/>
      <c r="G940" s="243"/>
      <c r="H940" s="30"/>
      <c r="I940" s="22"/>
      <c r="J940" s="665"/>
      <c r="K940" s="666"/>
      <c r="L940" s="666"/>
      <c r="M940" s="667"/>
    </row>
    <row r="941" spans="1:13" ht="12.75">
      <c r="A941" s="45"/>
      <c r="B941" s="35"/>
      <c r="C941" s="251" t="str">
        <f>IF(ISERROR(VLOOKUP('9.Journalier'!B941,codeinami,3,FALSE))," ",VLOOKUP('9.Journalier'!B941,codeinami,3,FALSE))</f>
        <v> </v>
      </c>
      <c r="D941" s="27" t="str">
        <f>IF(ISERROR(VLOOKUP('9.Journalier'!B941,codeinami,4,FALSE))," ",VLOOKUP('9.Journalier'!B941,codeinami,4,FALSE))</f>
        <v> </v>
      </c>
      <c r="E941" s="241"/>
      <c r="F941" s="24"/>
      <c r="G941" s="243"/>
      <c r="H941" s="30"/>
      <c r="I941" s="22"/>
      <c r="J941" s="665"/>
      <c r="K941" s="666"/>
      <c r="L941" s="666"/>
      <c r="M941" s="667"/>
    </row>
    <row r="942" spans="1:13" ht="12.75">
      <c r="A942" s="45"/>
      <c r="B942" s="35"/>
      <c r="C942" s="251" t="str">
        <f>IF(ISERROR(VLOOKUP('9.Journalier'!B942,codeinami,3,FALSE))," ",VLOOKUP('9.Journalier'!B942,codeinami,3,FALSE))</f>
        <v> </v>
      </c>
      <c r="D942" s="27" t="str">
        <f>IF(ISERROR(VLOOKUP('9.Journalier'!B942,codeinami,4,FALSE))," ",VLOOKUP('9.Journalier'!B942,codeinami,4,FALSE))</f>
        <v> </v>
      </c>
      <c r="E942" s="241"/>
      <c r="F942" s="24"/>
      <c r="G942" s="243"/>
      <c r="H942" s="30"/>
      <c r="I942" s="22"/>
      <c r="J942" s="665"/>
      <c r="K942" s="666"/>
      <c r="L942" s="666"/>
      <c r="M942" s="667"/>
    </row>
    <row r="943" spans="1:13" ht="12.75">
      <c r="A943" s="45"/>
      <c r="B943" s="35"/>
      <c r="C943" s="251" t="str">
        <f>IF(ISERROR(VLOOKUP('9.Journalier'!B943,codeinami,3,FALSE))," ",VLOOKUP('9.Journalier'!B943,codeinami,3,FALSE))</f>
        <v> </v>
      </c>
      <c r="D943" s="27" t="str">
        <f>IF(ISERROR(VLOOKUP('9.Journalier'!B943,codeinami,4,FALSE))," ",VLOOKUP('9.Journalier'!B943,codeinami,4,FALSE))</f>
        <v> </v>
      </c>
      <c r="E943" s="241"/>
      <c r="F943" s="24"/>
      <c r="G943" s="243"/>
      <c r="H943" s="30"/>
      <c r="I943" s="22"/>
      <c r="J943" s="665"/>
      <c r="K943" s="666"/>
      <c r="L943" s="666"/>
      <c r="M943" s="667"/>
    </row>
    <row r="944" spans="1:13" ht="12.75">
      <c r="A944" s="45"/>
      <c r="B944" s="35"/>
      <c r="C944" s="251" t="str">
        <f>IF(ISERROR(VLOOKUP('9.Journalier'!B944,codeinami,3,FALSE))," ",VLOOKUP('9.Journalier'!B944,codeinami,3,FALSE))</f>
        <v> </v>
      </c>
      <c r="D944" s="27" t="str">
        <f>IF(ISERROR(VLOOKUP('9.Journalier'!B944,codeinami,4,FALSE))," ",VLOOKUP('9.Journalier'!B944,codeinami,4,FALSE))</f>
        <v> </v>
      </c>
      <c r="E944" s="241"/>
      <c r="F944" s="24"/>
      <c r="G944" s="243"/>
      <c r="H944" s="30"/>
      <c r="I944" s="22"/>
      <c r="J944" s="665"/>
      <c r="K944" s="666"/>
      <c r="L944" s="666"/>
      <c r="M944" s="667"/>
    </row>
    <row r="945" spans="1:13" ht="12.75">
      <c r="A945" s="45"/>
      <c r="B945" s="35"/>
      <c r="C945" s="251" t="str">
        <f>IF(ISERROR(VLOOKUP('9.Journalier'!B945,codeinami,3,FALSE))," ",VLOOKUP('9.Journalier'!B945,codeinami,3,FALSE))</f>
        <v> </v>
      </c>
      <c r="D945" s="27" t="str">
        <f>IF(ISERROR(VLOOKUP('9.Journalier'!B945,codeinami,4,FALSE))," ",VLOOKUP('9.Journalier'!B945,codeinami,4,FALSE))</f>
        <v> </v>
      </c>
      <c r="E945" s="241"/>
      <c r="F945" s="24"/>
      <c r="G945" s="243"/>
      <c r="H945" s="30"/>
      <c r="I945" s="22"/>
      <c r="J945" s="665"/>
      <c r="K945" s="666"/>
      <c r="L945" s="666"/>
      <c r="M945" s="667"/>
    </row>
    <row r="946" spans="1:13" ht="12.75">
      <c r="A946" s="45"/>
      <c r="B946" s="35"/>
      <c r="C946" s="251" t="str">
        <f>IF(ISERROR(VLOOKUP('9.Journalier'!B946,codeinami,3,FALSE))," ",VLOOKUP('9.Journalier'!B946,codeinami,3,FALSE))</f>
        <v> </v>
      </c>
      <c r="D946" s="27" t="str">
        <f>IF(ISERROR(VLOOKUP('9.Journalier'!B946,codeinami,4,FALSE))," ",VLOOKUP('9.Journalier'!B946,codeinami,4,FALSE))</f>
        <v> </v>
      </c>
      <c r="E946" s="241"/>
      <c r="F946" s="24"/>
      <c r="G946" s="243"/>
      <c r="H946" s="30"/>
      <c r="I946" s="22"/>
      <c r="J946" s="665"/>
      <c r="K946" s="666"/>
      <c r="L946" s="666"/>
      <c r="M946" s="667"/>
    </row>
    <row r="947" spans="1:13" ht="12.75">
      <c r="A947" s="45"/>
      <c r="B947" s="35"/>
      <c r="C947" s="251" t="str">
        <f>IF(ISERROR(VLOOKUP('9.Journalier'!B947,codeinami,3,FALSE))," ",VLOOKUP('9.Journalier'!B947,codeinami,3,FALSE))</f>
        <v> </v>
      </c>
      <c r="D947" s="27" t="str">
        <f>IF(ISERROR(VLOOKUP('9.Journalier'!B947,codeinami,4,FALSE))," ",VLOOKUP('9.Journalier'!B947,codeinami,4,FALSE))</f>
        <v> </v>
      </c>
      <c r="E947" s="241"/>
      <c r="F947" s="24"/>
      <c r="G947" s="243"/>
      <c r="H947" s="30"/>
      <c r="I947" s="22"/>
      <c r="J947" s="665"/>
      <c r="K947" s="666"/>
      <c r="L947" s="666"/>
      <c r="M947" s="667"/>
    </row>
    <row r="948" spans="1:13" ht="12.75">
      <c r="A948" s="45"/>
      <c r="B948" s="35"/>
      <c r="C948" s="251" t="str">
        <f>IF(ISERROR(VLOOKUP('9.Journalier'!B948,codeinami,3,FALSE))," ",VLOOKUP('9.Journalier'!B948,codeinami,3,FALSE))</f>
        <v> </v>
      </c>
      <c r="D948" s="27" t="str">
        <f>IF(ISERROR(VLOOKUP('9.Journalier'!B948,codeinami,4,FALSE))," ",VLOOKUP('9.Journalier'!B948,codeinami,4,FALSE))</f>
        <v> </v>
      </c>
      <c r="E948" s="241"/>
      <c r="F948" s="24"/>
      <c r="G948" s="243"/>
      <c r="H948" s="30"/>
      <c r="I948" s="22"/>
      <c r="J948" s="665"/>
      <c r="K948" s="666"/>
      <c r="L948" s="666"/>
      <c r="M948" s="667"/>
    </row>
    <row r="949" spans="1:13" ht="12.75">
      <c r="A949" s="45"/>
      <c r="B949" s="35"/>
      <c r="C949" s="251" t="str">
        <f>IF(ISERROR(VLOOKUP('9.Journalier'!B949,codeinami,3,FALSE))," ",VLOOKUP('9.Journalier'!B949,codeinami,3,FALSE))</f>
        <v> </v>
      </c>
      <c r="D949" s="27" t="str">
        <f>IF(ISERROR(VLOOKUP('9.Journalier'!B949,codeinami,4,FALSE))," ",VLOOKUP('9.Journalier'!B949,codeinami,4,FALSE))</f>
        <v> </v>
      </c>
      <c r="E949" s="241"/>
      <c r="F949" s="24"/>
      <c r="G949" s="243"/>
      <c r="H949" s="30"/>
      <c r="I949" s="22"/>
      <c r="J949" s="665"/>
      <c r="K949" s="666"/>
      <c r="L949" s="666"/>
      <c r="M949" s="667"/>
    </row>
    <row r="950" spans="1:13" ht="12.75">
      <c r="A950" s="45"/>
      <c r="B950" s="35"/>
      <c r="C950" s="251" t="str">
        <f>IF(ISERROR(VLOOKUP('9.Journalier'!B950,codeinami,3,FALSE))," ",VLOOKUP('9.Journalier'!B950,codeinami,3,FALSE))</f>
        <v> </v>
      </c>
      <c r="D950" s="27" t="str">
        <f>IF(ISERROR(VLOOKUP('9.Journalier'!B950,codeinami,4,FALSE))," ",VLOOKUP('9.Journalier'!B950,codeinami,4,FALSE))</f>
        <v> </v>
      </c>
      <c r="E950" s="241"/>
      <c r="F950" s="24"/>
      <c r="G950" s="243"/>
      <c r="H950" s="30"/>
      <c r="I950" s="22"/>
      <c r="J950" s="665"/>
      <c r="K950" s="666"/>
      <c r="L950" s="666"/>
      <c r="M950" s="667"/>
    </row>
    <row r="951" spans="1:13" ht="12.75">
      <c r="A951" s="45"/>
      <c r="B951" s="35"/>
      <c r="C951" s="251" t="str">
        <f>IF(ISERROR(VLOOKUP('9.Journalier'!B951,codeinami,3,FALSE))," ",VLOOKUP('9.Journalier'!B951,codeinami,3,FALSE))</f>
        <v> </v>
      </c>
      <c r="D951" s="27" t="str">
        <f>IF(ISERROR(VLOOKUP('9.Journalier'!B951,codeinami,4,FALSE))," ",VLOOKUP('9.Journalier'!B951,codeinami,4,FALSE))</f>
        <v> </v>
      </c>
      <c r="E951" s="241"/>
      <c r="F951" s="24"/>
      <c r="G951" s="243"/>
      <c r="H951" s="30"/>
      <c r="I951" s="22"/>
      <c r="J951" s="665"/>
      <c r="K951" s="666"/>
      <c r="L951" s="666"/>
      <c r="M951" s="667"/>
    </row>
    <row r="952" spans="1:13" ht="12.75">
      <c r="A952" s="45"/>
      <c r="B952" s="35"/>
      <c r="C952" s="251" t="str">
        <f>IF(ISERROR(VLOOKUP('9.Journalier'!B952,codeinami,3,FALSE))," ",VLOOKUP('9.Journalier'!B952,codeinami,3,FALSE))</f>
        <v> </v>
      </c>
      <c r="D952" s="27" t="str">
        <f>IF(ISERROR(VLOOKUP('9.Journalier'!B952,codeinami,4,FALSE))," ",VLOOKUP('9.Journalier'!B952,codeinami,4,FALSE))</f>
        <v> </v>
      </c>
      <c r="E952" s="241"/>
      <c r="F952" s="24"/>
      <c r="G952" s="243"/>
      <c r="H952" s="30"/>
      <c r="I952" s="22"/>
      <c r="J952" s="665"/>
      <c r="K952" s="666"/>
      <c r="L952" s="666"/>
      <c r="M952" s="667"/>
    </row>
    <row r="953" spans="1:13" ht="12.75">
      <c r="A953" s="45"/>
      <c r="B953" s="35"/>
      <c r="C953" s="251" t="str">
        <f>IF(ISERROR(VLOOKUP('9.Journalier'!B953,codeinami,3,FALSE))," ",VLOOKUP('9.Journalier'!B953,codeinami,3,FALSE))</f>
        <v> </v>
      </c>
      <c r="D953" s="27" t="str">
        <f>IF(ISERROR(VLOOKUP('9.Journalier'!B953,codeinami,4,FALSE))," ",VLOOKUP('9.Journalier'!B953,codeinami,4,FALSE))</f>
        <v> </v>
      </c>
      <c r="E953" s="241"/>
      <c r="F953" s="24"/>
      <c r="G953" s="243"/>
      <c r="H953" s="30"/>
      <c r="I953" s="22"/>
      <c r="J953" s="665"/>
      <c r="K953" s="666"/>
      <c r="L953" s="666"/>
      <c r="M953" s="667"/>
    </row>
    <row r="954" spans="1:13" ht="12.75">
      <c r="A954" s="45"/>
      <c r="B954" s="35"/>
      <c r="C954" s="251" t="str">
        <f>IF(ISERROR(VLOOKUP('9.Journalier'!B954,codeinami,3,FALSE))," ",VLOOKUP('9.Journalier'!B954,codeinami,3,FALSE))</f>
        <v> </v>
      </c>
      <c r="D954" s="27" t="str">
        <f>IF(ISERROR(VLOOKUP('9.Journalier'!B954,codeinami,4,FALSE))," ",VLOOKUP('9.Journalier'!B954,codeinami,4,FALSE))</f>
        <v> </v>
      </c>
      <c r="E954" s="241"/>
      <c r="F954" s="24"/>
      <c r="G954" s="243"/>
      <c r="H954" s="30"/>
      <c r="I954" s="22"/>
      <c r="J954" s="665"/>
      <c r="K954" s="666"/>
      <c r="L954" s="666"/>
      <c r="M954" s="667"/>
    </row>
    <row r="955" spans="1:13" ht="12.75">
      <c r="A955" s="45"/>
      <c r="B955" s="35"/>
      <c r="C955" s="251" t="str">
        <f>IF(ISERROR(VLOOKUP('9.Journalier'!B955,codeinami,3,FALSE))," ",VLOOKUP('9.Journalier'!B955,codeinami,3,FALSE))</f>
        <v> </v>
      </c>
      <c r="D955" s="27" t="str">
        <f>IF(ISERROR(VLOOKUP('9.Journalier'!B955,codeinami,4,FALSE))," ",VLOOKUP('9.Journalier'!B955,codeinami,4,FALSE))</f>
        <v> </v>
      </c>
      <c r="E955" s="241"/>
      <c r="F955" s="24"/>
      <c r="G955" s="243"/>
      <c r="H955" s="30"/>
      <c r="I955" s="22"/>
      <c r="J955" s="665"/>
      <c r="K955" s="666"/>
      <c r="L955" s="666"/>
      <c r="M955" s="667"/>
    </row>
    <row r="956" spans="1:13" ht="12.75">
      <c r="A956" s="45"/>
      <c r="B956" s="35"/>
      <c r="C956" s="251" t="str">
        <f>IF(ISERROR(VLOOKUP('9.Journalier'!B956,codeinami,3,FALSE))," ",VLOOKUP('9.Journalier'!B956,codeinami,3,FALSE))</f>
        <v> </v>
      </c>
      <c r="D956" s="27" t="str">
        <f>IF(ISERROR(VLOOKUP('9.Journalier'!B956,codeinami,4,FALSE))," ",VLOOKUP('9.Journalier'!B956,codeinami,4,FALSE))</f>
        <v> </v>
      </c>
      <c r="E956" s="241"/>
      <c r="F956" s="24"/>
      <c r="G956" s="243"/>
      <c r="H956" s="30"/>
      <c r="I956" s="22"/>
      <c r="J956" s="665"/>
      <c r="K956" s="666"/>
      <c r="L956" s="666"/>
      <c r="M956" s="667"/>
    </row>
    <row r="957" spans="1:13" ht="12.75">
      <c r="A957" s="45"/>
      <c r="B957" s="35"/>
      <c r="C957" s="251" t="str">
        <f>IF(ISERROR(VLOOKUP('9.Journalier'!B957,codeinami,3,FALSE))," ",VLOOKUP('9.Journalier'!B957,codeinami,3,FALSE))</f>
        <v> </v>
      </c>
      <c r="D957" s="27" t="str">
        <f>IF(ISERROR(VLOOKUP('9.Journalier'!B957,codeinami,4,FALSE))," ",VLOOKUP('9.Journalier'!B957,codeinami,4,FALSE))</f>
        <v> </v>
      </c>
      <c r="E957" s="241"/>
      <c r="F957" s="24"/>
      <c r="G957" s="243"/>
      <c r="H957" s="30"/>
      <c r="I957" s="22"/>
      <c r="J957" s="665"/>
      <c r="K957" s="666"/>
      <c r="L957" s="666"/>
      <c r="M957" s="667"/>
    </row>
    <row r="958" spans="1:13" ht="12.75">
      <c r="A958" s="45"/>
      <c r="B958" s="35"/>
      <c r="C958" s="251" t="str">
        <f>IF(ISERROR(VLOOKUP('9.Journalier'!B958,codeinami,3,FALSE))," ",VLOOKUP('9.Journalier'!B958,codeinami,3,FALSE))</f>
        <v> </v>
      </c>
      <c r="D958" s="27" t="str">
        <f>IF(ISERROR(VLOOKUP('9.Journalier'!B958,codeinami,4,FALSE))," ",VLOOKUP('9.Journalier'!B958,codeinami,4,FALSE))</f>
        <v> </v>
      </c>
      <c r="E958" s="241"/>
      <c r="F958" s="24"/>
      <c r="G958" s="243"/>
      <c r="H958" s="30"/>
      <c r="I958" s="22"/>
      <c r="J958" s="665"/>
      <c r="K958" s="666"/>
      <c r="L958" s="666"/>
      <c r="M958" s="667"/>
    </row>
    <row r="959" spans="1:13" ht="12.75">
      <c r="A959" s="45"/>
      <c r="B959" s="35"/>
      <c r="C959" s="251" t="str">
        <f>IF(ISERROR(VLOOKUP('9.Journalier'!B959,codeinami,3,FALSE))," ",VLOOKUP('9.Journalier'!B959,codeinami,3,FALSE))</f>
        <v> </v>
      </c>
      <c r="D959" s="27" t="str">
        <f>IF(ISERROR(VLOOKUP('9.Journalier'!B959,codeinami,4,FALSE))," ",VLOOKUP('9.Journalier'!B959,codeinami,4,FALSE))</f>
        <v> </v>
      </c>
      <c r="E959" s="241"/>
      <c r="F959" s="24"/>
      <c r="G959" s="243"/>
      <c r="H959" s="30"/>
      <c r="I959" s="22"/>
      <c r="J959" s="665"/>
      <c r="K959" s="666"/>
      <c r="L959" s="666"/>
      <c r="M959" s="667"/>
    </row>
    <row r="960" spans="1:13" ht="12.75">
      <c r="A960" s="45"/>
      <c r="B960" s="35"/>
      <c r="C960" s="251" t="str">
        <f>IF(ISERROR(VLOOKUP('9.Journalier'!B960,codeinami,3,FALSE))," ",VLOOKUP('9.Journalier'!B960,codeinami,3,FALSE))</f>
        <v> </v>
      </c>
      <c r="D960" s="27" t="str">
        <f>IF(ISERROR(VLOOKUP('9.Journalier'!B960,codeinami,4,FALSE))," ",VLOOKUP('9.Journalier'!B960,codeinami,4,FALSE))</f>
        <v> </v>
      </c>
      <c r="E960" s="241"/>
      <c r="F960" s="24"/>
      <c r="G960" s="243"/>
      <c r="H960" s="30"/>
      <c r="I960" s="22"/>
      <c r="J960" s="665"/>
      <c r="K960" s="666"/>
      <c r="L960" s="666"/>
      <c r="M960" s="667"/>
    </row>
    <row r="961" spans="1:13" ht="12.75">
      <c r="A961" s="45"/>
      <c r="B961" s="35"/>
      <c r="C961" s="251" t="str">
        <f>IF(ISERROR(VLOOKUP('9.Journalier'!B961,codeinami,3,FALSE))," ",VLOOKUP('9.Journalier'!B961,codeinami,3,FALSE))</f>
        <v> </v>
      </c>
      <c r="D961" s="27" t="str">
        <f>IF(ISERROR(VLOOKUP('9.Journalier'!B961,codeinami,4,FALSE))," ",VLOOKUP('9.Journalier'!B961,codeinami,4,FALSE))</f>
        <v> </v>
      </c>
      <c r="E961" s="241"/>
      <c r="F961" s="24"/>
      <c r="G961" s="243"/>
      <c r="H961" s="30"/>
      <c r="I961" s="22"/>
      <c r="J961" s="665"/>
      <c r="K961" s="666"/>
      <c r="L961" s="666"/>
      <c r="M961" s="667"/>
    </row>
    <row r="962" spans="1:13" ht="12.75">
      <c r="A962" s="45"/>
      <c r="B962" s="35"/>
      <c r="C962" s="251" t="str">
        <f>IF(ISERROR(VLOOKUP('9.Journalier'!B962,codeinami,3,FALSE))," ",VLOOKUP('9.Journalier'!B962,codeinami,3,FALSE))</f>
        <v> </v>
      </c>
      <c r="D962" s="27" t="str">
        <f>IF(ISERROR(VLOOKUP('9.Journalier'!B962,codeinami,4,FALSE))," ",VLOOKUP('9.Journalier'!B962,codeinami,4,FALSE))</f>
        <v> </v>
      </c>
      <c r="E962" s="241"/>
      <c r="F962" s="24"/>
      <c r="G962" s="243"/>
      <c r="H962" s="30"/>
      <c r="I962" s="22"/>
      <c r="J962" s="665"/>
      <c r="K962" s="666"/>
      <c r="L962" s="666"/>
      <c r="M962" s="667"/>
    </row>
    <row r="963" spans="1:13" ht="12.75">
      <c r="A963" s="45"/>
      <c r="B963" s="35"/>
      <c r="C963" s="251" t="str">
        <f>IF(ISERROR(VLOOKUP('9.Journalier'!B963,codeinami,3,FALSE))," ",VLOOKUP('9.Journalier'!B963,codeinami,3,FALSE))</f>
        <v> </v>
      </c>
      <c r="D963" s="27" t="str">
        <f>IF(ISERROR(VLOOKUP('9.Journalier'!B963,codeinami,4,FALSE))," ",VLOOKUP('9.Journalier'!B963,codeinami,4,FALSE))</f>
        <v> </v>
      </c>
      <c r="E963" s="241"/>
      <c r="F963" s="24"/>
      <c r="G963" s="243"/>
      <c r="H963" s="30"/>
      <c r="I963" s="22"/>
      <c r="J963" s="665"/>
      <c r="K963" s="666"/>
      <c r="L963" s="666"/>
      <c r="M963" s="667"/>
    </row>
    <row r="964" spans="1:13" ht="12.75">
      <c r="A964" s="45"/>
      <c r="B964" s="35"/>
      <c r="C964" s="251" t="str">
        <f>IF(ISERROR(VLOOKUP('9.Journalier'!B964,codeinami,3,FALSE))," ",VLOOKUP('9.Journalier'!B964,codeinami,3,FALSE))</f>
        <v> </v>
      </c>
      <c r="D964" s="27" t="str">
        <f>IF(ISERROR(VLOOKUP('9.Journalier'!B964,codeinami,4,FALSE))," ",VLOOKUP('9.Journalier'!B964,codeinami,4,FALSE))</f>
        <v> </v>
      </c>
      <c r="E964" s="241"/>
      <c r="F964" s="24"/>
      <c r="G964" s="243"/>
      <c r="H964" s="30"/>
      <c r="I964" s="22"/>
      <c r="J964" s="665"/>
      <c r="K964" s="666"/>
      <c r="L964" s="666"/>
      <c r="M964" s="667"/>
    </row>
    <row r="965" spans="1:13" ht="12.75">
      <c r="A965" s="45"/>
      <c r="B965" s="35"/>
      <c r="C965" s="251" t="str">
        <f>IF(ISERROR(VLOOKUP('9.Journalier'!B965,codeinami,3,FALSE))," ",VLOOKUP('9.Journalier'!B965,codeinami,3,FALSE))</f>
        <v> </v>
      </c>
      <c r="D965" s="27" t="str">
        <f>IF(ISERROR(VLOOKUP('9.Journalier'!B965,codeinami,4,FALSE))," ",VLOOKUP('9.Journalier'!B965,codeinami,4,FALSE))</f>
        <v> </v>
      </c>
      <c r="E965" s="241"/>
      <c r="F965" s="24"/>
      <c r="G965" s="243"/>
      <c r="H965" s="30"/>
      <c r="I965" s="22"/>
      <c r="J965" s="665"/>
      <c r="K965" s="666"/>
      <c r="L965" s="666"/>
      <c r="M965" s="667"/>
    </row>
    <row r="966" spans="1:13" ht="12.75">
      <c r="A966" s="45"/>
      <c r="B966" s="35"/>
      <c r="C966" s="251" t="str">
        <f>IF(ISERROR(VLOOKUP('9.Journalier'!B966,codeinami,3,FALSE))," ",VLOOKUP('9.Journalier'!B966,codeinami,3,FALSE))</f>
        <v> </v>
      </c>
      <c r="D966" s="27" t="str">
        <f>IF(ISERROR(VLOOKUP('9.Journalier'!B966,codeinami,4,FALSE))," ",VLOOKUP('9.Journalier'!B966,codeinami,4,FALSE))</f>
        <v> </v>
      </c>
      <c r="E966" s="241"/>
      <c r="F966" s="24"/>
      <c r="G966" s="243"/>
      <c r="H966" s="30"/>
      <c r="I966" s="22"/>
      <c r="J966" s="665"/>
      <c r="K966" s="666"/>
      <c r="L966" s="666"/>
      <c r="M966" s="667"/>
    </row>
    <row r="967" spans="1:13" ht="12.75">
      <c r="A967" s="45"/>
      <c r="B967" s="35"/>
      <c r="C967" s="251" t="str">
        <f>IF(ISERROR(VLOOKUP('9.Journalier'!B967,codeinami,3,FALSE))," ",VLOOKUP('9.Journalier'!B967,codeinami,3,FALSE))</f>
        <v> </v>
      </c>
      <c r="D967" s="27" t="str">
        <f>IF(ISERROR(VLOOKUP('9.Journalier'!B967,codeinami,4,FALSE))," ",VLOOKUP('9.Journalier'!B967,codeinami,4,FALSE))</f>
        <v> </v>
      </c>
      <c r="E967" s="241"/>
      <c r="F967" s="24"/>
      <c r="G967" s="243"/>
      <c r="H967" s="30"/>
      <c r="I967" s="22"/>
      <c r="J967" s="665"/>
      <c r="K967" s="666"/>
      <c r="L967" s="666"/>
      <c r="M967" s="667"/>
    </row>
    <row r="968" spans="1:13" ht="12.75">
      <c r="A968" s="45"/>
      <c r="B968" s="35"/>
      <c r="C968" s="251" t="str">
        <f>IF(ISERROR(VLOOKUP('9.Journalier'!B968,codeinami,3,FALSE))," ",VLOOKUP('9.Journalier'!B968,codeinami,3,FALSE))</f>
        <v> </v>
      </c>
      <c r="D968" s="27" t="str">
        <f>IF(ISERROR(VLOOKUP('9.Journalier'!B968,codeinami,4,FALSE))," ",VLOOKUP('9.Journalier'!B968,codeinami,4,FALSE))</f>
        <v> </v>
      </c>
      <c r="E968" s="241"/>
      <c r="F968" s="24"/>
      <c r="G968" s="243"/>
      <c r="H968" s="30"/>
      <c r="I968" s="22"/>
      <c r="J968" s="665"/>
      <c r="K968" s="666"/>
      <c r="L968" s="666"/>
      <c r="M968" s="667"/>
    </row>
    <row r="969" spans="1:13" ht="12.75">
      <c r="A969" s="45"/>
      <c r="B969" s="35"/>
      <c r="C969" s="251" t="str">
        <f>IF(ISERROR(VLOOKUP('9.Journalier'!B969,codeinami,3,FALSE))," ",VLOOKUP('9.Journalier'!B969,codeinami,3,FALSE))</f>
        <v> </v>
      </c>
      <c r="D969" s="27" t="str">
        <f>IF(ISERROR(VLOOKUP('9.Journalier'!B969,codeinami,4,FALSE))," ",VLOOKUP('9.Journalier'!B969,codeinami,4,FALSE))</f>
        <v> </v>
      </c>
      <c r="E969" s="241"/>
      <c r="F969" s="24"/>
      <c r="G969" s="243"/>
      <c r="H969" s="30"/>
      <c r="I969" s="22"/>
      <c r="J969" s="665"/>
      <c r="K969" s="666"/>
      <c r="L969" s="666"/>
      <c r="M969" s="667"/>
    </row>
    <row r="970" spans="1:13" ht="12.75">
      <c r="A970" s="45"/>
      <c r="B970" s="35"/>
      <c r="C970" s="251" t="str">
        <f>IF(ISERROR(VLOOKUP('9.Journalier'!B970,codeinami,3,FALSE))," ",VLOOKUP('9.Journalier'!B970,codeinami,3,FALSE))</f>
        <v> </v>
      </c>
      <c r="D970" s="27" t="str">
        <f>IF(ISERROR(VLOOKUP('9.Journalier'!B970,codeinami,4,FALSE))," ",VLOOKUP('9.Journalier'!B970,codeinami,4,FALSE))</f>
        <v> </v>
      </c>
      <c r="E970" s="241"/>
      <c r="F970" s="24"/>
      <c r="G970" s="243"/>
      <c r="H970" s="30"/>
      <c r="I970" s="22"/>
      <c r="J970" s="665"/>
      <c r="K970" s="666"/>
      <c r="L970" s="666"/>
      <c r="M970" s="667"/>
    </row>
    <row r="971" spans="1:13" ht="12.75">
      <c r="A971" s="45"/>
      <c r="B971" s="35"/>
      <c r="C971" s="251" t="str">
        <f>IF(ISERROR(VLOOKUP('9.Journalier'!B971,codeinami,3,FALSE))," ",VLOOKUP('9.Journalier'!B971,codeinami,3,FALSE))</f>
        <v> </v>
      </c>
      <c r="D971" s="27" t="str">
        <f>IF(ISERROR(VLOOKUP('9.Journalier'!B971,codeinami,4,FALSE))," ",VLOOKUP('9.Journalier'!B971,codeinami,4,FALSE))</f>
        <v> </v>
      </c>
      <c r="E971" s="241"/>
      <c r="F971" s="24"/>
      <c r="G971" s="243"/>
      <c r="H971" s="30"/>
      <c r="I971" s="22"/>
      <c r="J971" s="665"/>
      <c r="K971" s="666"/>
      <c r="L971" s="666"/>
      <c r="M971" s="667"/>
    </row>
    <row r="972" spans="1:13" ht="12.75">
      <c r="A972" s="45"/>
      <c r="B972" s="35"/>
      <c r="C972" s="251" t="str">
        <f>IF(ISERROR(VLOOKUP('9.Journalier'!B972,codeinami,3,FALSE))," ",VLOOKUP('9.Journalier'!B972,codeinami,3,FALSE))</f>
        <v> </v>
      </c>
      <c r="D972" s="27" t="str">
        <f>IF(ISERROR(VLOOKUP('9.Journalier'!B972,codeinami,4,FALSE))," ",VLOOKUP('9.Journalier'!B972,codeinami,4,FALSE))</f>
        <v> </v>
      </c>
      <c r="E972" s="241"/>
      <c r="F972" s="24"/>
      <c r="G972" s="243"/>
      <c r="H972" s="30"/>
      <c r="I972" s="22"/>
      <c r="J972" s="665"/>
      <c r="K972" s="666"/>
      <c r="L972" s="666"/>
      <c r="M972" s="667"/>
    </row>
    <row r="973" spans="1:13" ht="12.75">
      <c r="A973" s="45"/>
      <c r="B973" s="35"/>
      <c r="C973" s="251" t="str">
        <f>IF(ISERROR(VLOOKUP('9.Journalier'!B973,codeinami,3,FALSE))," ",VLOOKUP('9.Journalier'!B973,codeinami,3,FALSE))</f>
        <v> </v>
      </c>
      <c r="D973" s="27" t="str">
        <f>IF(ISERROR(VLOOKUP('9.Journalier'!B973,codeinami,4,FALSE))," ",VLOOKUP('9.Journalier'!B973,codeinami,4,FALSE))</f>
        <v> </v>
      </c>
      <c r="E973" s="241"/>
      <c r="F973" s="24"/>
      <c r="G973" s="243"/>
      <c r="H973" s="30"/>
      <c r="I973" s="22"/>
      <c r="J973" s="665"/>
      <c r="K973" s="666"/>
      <c r="L973" s="666"/>
      <c r="M973" s="667"/>
    </row>
    <row r="974" spans="1:13" ht="12.75">
      <c r="A974" s="45"/>
      <c r="B974" s="35"/>
      <c r="C974" s="251" t="str">
        <f>IF(ISERROR(VLOOKUP('9.Journalier'!B974,codeinami,3,FALSE))," ",VLOOKUP('9.Journalier'!B974,codeinami,3,FALSE))</f>
        <v> </v>
      </c>
      <c r="D974" s="27" t="str">
        <f>IF(ISERROR(VLOOKUP('9.Journalier'!B974,codeinami,4,FALSE))," ",VLOOKUP('9.Journalier'!B974,codeinami,4,FALSE))</f>
        <v> </v>
      </c>
      <c r="E974" s="241"/>
      <c r="F974" s="24"/>
      <c r="G974" s="243"/>
      <c r="H974" s="30"/>
      <c r="I974" s="22"/>
      <c r="J974" s="665"/>
      <c r="K974" s="666"/>
      <c r="L974" s="666"/>
      <c r="M974" s="667"/>
    </row>
    <row r="975" spans="1:13" ht="12.75">
      <c r="A975" s="45"/>
      <c r="B975" s="35"/>
      <c r="C975" s="251" t="str">
        <f>IF(ISERROR(VLOOKUP('9.Journalier'!B975,codeinami,3,FALSE))," ",VLOOKUP('9.Journalier'!B975,codeinami,3,FALSE))</f>
        <v> </v>
      </c>
      <c r="D975" s="27" t="str">
        <f>IF(ISERROR(VLOOKUP('9.Journalier'!B975,codeinami,4,FALSE))," ",VLOOKUP('9.Journalier'!B975,codeinami,4,FALSE))</f>
        <v> </v>
      </c>
      <c r="E975" s="241"/>
      <c r="F975" s="24"/>
      <c r="G975" s="243"/>
      <c r="H975" s="30"/>
      <c r="I975" s="22"/>
      <c r="J975" s="665"/>
      <c r="K975" s="666"/>
      <c r="L975" s="666"/>
      <c r="M975" s="667"/>
    </row>
    <row r="976" spans="1:13" ht="12.75">
      <c r="A976" s="45"/>
      <c r="B976" s="35"/>
      <c r="C976" s="251" t="str">
        <f>IF(ISERROR(VLOOKUP('9.Journalier'!B976,codeinami,3,FALSE))," ",VLOOKUP('9.Journalier'!B976,codeinami,3,FALSE))</f>
        <v> </v>
      </c>
      <c r="D976" s="27" t="str">
        <f>IF(ISERROR(VLOOKUP('9.Journalier'!B976,codeinami,4,FALSE))," ",VLOOKUP('9.Journalier'!B976,codeinami,4,FALSE))</f>
        <v> </v>
      </c>
      <c r="E976" s="241"/>
      <c r="F976" s="24"/>
      <c r="G976" s="243"/>
      <c r="H976" s="30"/>
      <c r="I976" s="22"/>
      <c r="J976" s="665"/>
      <c r="K976" s="666"/>
      <c r="L976" s="666"/>
      <c r="M976" s="667"/>
    </row>
    <row r="977" spans="1:13" ht="12.75">
      <c r="A977" s="45"/>
      <c r="B977" s="35"/>
      <c r="C977" s="251" t="str">
        <f>IF(ISERROR(VLOOKUP('9.Journalier'!B977,codeinami,3,FALSE))," ",VLOOKUP('9.Journalier'!B977,codeinami,3,FALSE))</f>
        <v> </v>
      </c>
      <c r="D977" s="27" t="str">
        <f>IF(ISERROR(VLOOKUP('9.Journalier'!B977,codeinami,4,FALSE))," ",VLOOKUP('9.Journalier'!B977,codeinami,4,FALSE))</f>
        <v> </v>
      </c>
      <c r="E977" s="241"/>
      <c r="F977" s="24"/>
      <c r="G977" s="243"/>
      <c r="H977" s="30"/>
      <c r="I977" s="22"/>
      <c r="J977" s="665"/>
      <c r="K977" s="666"/>
      <c r="L977" s="666"/>
      <c r="M977" s="667"/>
    </row>
    <row r="978" spans="1:13" ht="12.75">
      <c r="A978" s="45"/>
      <c r="B978" s="35"/>
      <c r="C978" s="251" t="str">
        <f>IF(ISERROR(VLOOKUP('9.Journalier'!B978,codeinami,3,FALSE))," ",VLOOKUP('9.Journalier'!B978,codeinami,3,FALSE))</f>
        <v> </v>
      </c>
      <c r="D978" s="27" t="str">
        <f>IF(ISERROR(VLOOKUP('9.Journalier'!B978,codeinami,4,FALSE))," ",VLOOKUP('9.Journalier'!B978,codeinami,4,FALSE))</f>
        <v> </v>
      </c>
      <c r="E978" s="241"/>
      <c r="F978" s="24"/>
      <c r="G978" s="243"/>
      <c r="H978" s="30"/>
      <c r="I978" s="22"/>
      <c r="J978" s="665"/>
      <c r="K978" s="666"/>
      <c r="L978" s="666"/>
      <c r="M978" s="667"/>
    </row>
    <row r="979" spans="1:13" ht="12.75">
      <c r="A979" s="45"/>
      <c r="B979" s="35"/>
      <c r="C979" s="251" t="str">
        <f>IF(ISERROR(VLOOKUP('9.Journalier'!B979,codeinami,3,FALSE))," ",VLOOKUP('9.Journalier'!B979,codeinami,3,FALSE))</f>
        <v> </v>
      </c>
      <c r="D979" s="27" t="str">
        <f>IF(ISERROR(VLOOKUP('9.Journalier'!B979,codeinami,4,FALSE))," ",VLOOKUP('9.Journalier'!B979,codeinami,4,FALSE))</f>
        <v> </v>
      </c>
      <c r="E979" s="241"/>
      <c r="F979" s="24"/>
      <c r="G979" s="243"/>
      <c r="H979" s="30"/>
      <c r="I979" s="22"/>
      <c r="J979" s="665"/>
      <c r="K979" s="666"/>
      <c r="L979" s="666"/>
      <c r="M979" s="667"/>
    </row>
    <row r="980" spans="1:13" ht="12.75">
      <c r="A980" s="45"/>
      <c r="B980" s="35"/>
      <c r="C980" s="251" t="str">
        <f>IF(ISERROR(VLOOKUP('9.Journalier'!B980,codeinami,3,FALSE))," ",VLOOKUP('9.Journalier'!B980,codeinami,3,FALSE))</f>
        <v> </v>
      </c>
      <c r="D980" s="27" t="str">
        <f>IF(ISERROR(VLOOKUP('9.Journalier'!B980,codeinami,4,FALSE))," ",VLOOKUP('9.Journalier'!B980,codeinami,4,FALSE))</f>
        <v> </v>
      </c>
      <c r="E980" s="241"/>
      <c r="F980" s="24"/>
      <c r="G980" s="243"/>
      <c r="H980" s="30"/>
      <c r="I980" s="22"/>
      <c r="J980" s="665"/>
      <c r="K980" s="666"/>
      <c r="L980" s="666"/>
      <c r="M980" s="667"/>
    </row>
    <row r="981" spans="1:13" ht="12.75">
      <c r="A981" s="45"/>
      <c r="B981" s="35"/>
      <c r="C981" s="251" t="str">
        <f>IF(ISERROR(VLOOKUP('9.Journalier'!B981,codeinami,3,FALSE))," ",VLOOKUP('9.Journalier'!B981,codeinami,3,FALSE))</f>
        <v> </v>
      </c>
      <c r="D981" s="27" t="str">
        <f>IF(ISERROR(VLOOKUP('9.Journalier'!B981,codeinami,4,FALSE))," ",VLOOKUP('9.Journalier'!B981,codeinami,4,FALSE))</f>
        <v> </v>
      </c>
      <c r="E981" s="241"/>
      <c r="F981" s="24"/>
      <c r="G981" s="243"/>
      <c r="H981" s="30"/>
      <c r="I981" s="22"/>
      <c r="J981" s="665"/>
      <c r="K981" s="666"/>
      <c r="L981" s="666"/>
      <c r="M981" s="667"/>
    </row>
    <row r="982" spans="1:13" ht="12.75">
      <c r="A982" s="45"/>
      <c r="B982" s="35"/>
      <c r="C982" s="251" t="str">
        <f>IF(ISERROR(VLOOKUP('9.Journalier'!B982,codeinami,3,FALSE))," ",VLOOKUP('9.Journalier'!B982,codeinami,3,FALSE))</f>
        <v> </v>
      </c>
      <c r="D982" s="27" t="str">
        <f>IF(ISERROR(VLOOKUP('9.Journalier'!B982,codeinami,4,FALSE))," ",VLOOKUP('9.Journalier'!B982,codeinami,4,FALSE))</f>
        <v> </v>
      </c>
      <c r="E982" s="241"/>
      <c r="F982" s="24"/>
      <c r="G982" s="243"/>
      <c r="H982" s="30"/>
      <c r="I982" s="22"/>
      <c r="J982" s="665"/>
      <c r="K982" s="666"/>
      <c r="L982" s="666"/>
      <c r="M982" s="667"/>
    </row>
    <row r="983" spans="1:13" ht="12.75">
      <c r="A983" s="45"/>
      <c r="B983" s="35"/>
      <c r="C983" s="251" t="str">
        <f>IF(ISERROR(VLOOKUP('9.Journalier'!B983,codeinami,3,FALSE))," ",VLOOKUP('9.Journalier'!B983,codeinami,3,FALSE))</f>
        <v> </v>
      </c>
      <c r="D983" s="27" t="str">
        <f>IF(ISERROR(VLOOKUP('9.Journalier'!B983,codeinami,4,FALSE))," ",VLOOKUP('9.Journalier'!B983,codeinami,4,FALSE))</f>
        <v> </v>
      </c>
      <c r="E983" s="241"/>
      <c r="F983" s="24"/>
      <c r="G983" s="243"/>
      <c r="H983" s="30"/>
      <c r="I983" s="22"/>
      <c r="J983" s="665"/>
      <c r="K983" s="666"/>
      <c r="L983" s="666"/>
      <c r="M983" s="667"/>
    </row>
    <row r="984" spans="1:13" ht="12.75">
      <c r="A984" s="45"/>
      <c r="B984" s="35"/>
      <c r="C984" s="251" t="str">
        <f>IF(ISERROR(VLOOKUP('9.Journalier'!B984,codeinami,3,FALSE))," ",VLOOKUP('9.Journalier'!B984,codeinami,3,FALSE))</f>
        <v> </v>
      </c>
      <c r="D984" s="27" t="str">
        <f>IF(ISERROR(VLOOKUP('9.Journalier'!B984,codeinami,4,FALSE))," ",VLOOKUP('9.Journalier'!B984,codeinami,4,FALSE))</f>
        <v> </v>
      </c>
      <c r="E984" s="241"/>
      <c r="F984" s="24"/>
      <c r="G984" s="243"/>
      <c r="H984" s="30"/>
      <c r="I984" s="22"/>
      <c r="J984" s="665"/>
      <c r="K984" s="666"/>
      <c r="L984" s="666"/>
      <c r="M984" s="667"/>
    </row>
    <row r="985" spans="1:13" ht="12.75">
      <c r="A985" s="45"/>
      <c r="B985" s="35"/>
      <c r="C985" s="251" t="str">
        <f>IF(ISERROR(VLOOKUP('9.Journalier'!B985,codeinami,3,FALSE))," ",VLOOKUP('9.Journalier'!B985,codeinami,3,FALSE))</f>
        <v> </v>
      </c>
      <c r="D985" s="27" t="str">
        <f>IF(ISERROR(VLOOKUP('9.Journalier'!B985,codeinami,4,FALSE))," ",VLOOKUP('9.Journalier'!B985,codeinami,4,FALSE))</f>
        <v> </v>
      </c>
      <c r="E985" s="241"/>
      <c r="F985" s="24"/>
      <c r="G985" s="243"/>
      <c r="H985" s="30"/>
      <c r="I985" s="22"/>
      <c r="J985" s="665"/>
      <c r="K985" s="666"/>
      <c r="L985" s="666"/>
      <c r="M985" s="667"/>
    </row>
    <row r="986" spans="1:13" ht="12.75">
      <c r="A986" s="45"/>
      <c r="B986" s="35"/>
      <c r="C986" s="251" t="str">
        <f>IF(ISERROR(VLOOKUP('9.Journalier'!B986,codeinami,3,FALSE))," ",VLOOKUP('9.Journalier'!B986,codeinami,3,FALSE))</f>
        <v> </v>
      </c>
      <c r="D986" s="27" t="str">
        <f>IF(ISERROR(VLOOKUP('9.Journalier'!B986,codeinami,4,FALSE))," ",VLOOKUP('9.Journalier'!B986,codeinami,4,FALSE))</f>
        <v> </v>
      </c>
      <c r="E986" s="241"/>
      <c r="F986" s="24"/>
      <c r="G986" s="243"/>
      <c r="H986" s="30"/>
      <c r="I986" s="22"/>
      <c r="J986" s="665"/>
      <c r="K986" s="666"/>
      <c r="L986" s="666"/>
      <c r="M986" s="667"/>
    </row>
    <row r="987" spans="1:13" ht="12.75">
      <c r="A987" s="45"/>
      <c r="B987" s="35"/>
      <c r="C987" s="251" t="str">
        <f>IF(ISERROR(VLOOKUP('9.Journalier'!B987,codeinami,3,FALSE))," ",VLOOKUP('9.Journalier'!B987,codeinami,3,FALSE))</f>
        <v> </v>
      </c>
      <c r="D987" s="27" t="str">
        <f>IF(ISERROR(VLOOKUP('9.Journalier'!B987,codeinami,4,FALSE))," ",VLOOKUP('9.Journalier'!B987,codeinami,4,FALSE))</f>
        <v> </v>
      </c>
      <c r="E987" s="241"/>
      <c r="F987" s="24"/>
      <c r="G987" s="243"/>
      <c r="H987" s="30"/>
      <c r="I987" s="22"/>
      <c r="J987" s="665"/>
      <c r="K987" s="666"/>
      <c r="L987" s="666"/>
      <c r="M987" s="667"/>
    </row>
    <row r="988" spans="1:13" ht="12.75">
      <c r="A988" s="45"/>
      <c r="B988" s="35"/>
      <c r="C988" s="251" t="str">
        <f>IF(ISERROR(VLOOKUP('9.Journalier'!B988,codeinami,3,FALSE))," ",VLOOKUP('9.Journalier'!B988,codeinami,3,FALSE))</f>
        <v> </v>
      </c>
      <c r="D988" s="27" t="str">
        <f>IF(ISERROR(VLOOKUP('9.Journalier'!B988,codeinami,4,FALSE))," ",VLOOKUP('9.Journalier'!B988,codeinami,4,FALSE))</f>
        <v> </v>
      </c>
      <c r="E988" s="241"/>
      <c r="F988" s="24"/>
      <c r="G988" s="243"/>
      <c r="H988" s="30"/>
      <c r="I988" s="22"/>
      <c r="J988" s="665"/>
      <c r="K988" s="666"/>
      <c r="L988" s="666"/>
      <c r="M988" s="667"/>
    </row>
    <row r="989" spans="1:13" ht="12.75">
      <c r="A989" s="45"/>
      <c r="B989" s="35"/>
      <c r="C989" s="251" t="str">
        <f>IF(ISERROR(VLOOKUP('9.Journalier'!B989,codeinami,3,FALSE))," ",VLOOKUP('9.Journalier'!B989,codeinami,3,FALSE))</f>
        <v> </v>
      </c>
      <c r="D989" s="27" t="str">
        <f>IF(ISERROR(VLOOKUP('9.Journalier'!B989,codeinami,4,FALSE))," ",VLOOKUP('9.Journalier'!B989,codeinami,4,FALSE))</f>
        <v> </v>
      </c>
      <c r="E989" s="241"/>
      <c r="F989" s="24"/>
      <c r="G989" s="243"/>
      <c r="H989" s="30"/>
      <c r="I989" s="22"/>
      <c r="J989" s="665"/>
      <c r="K989" s="666"/>
      <c r="L989" s="666"/>
      <c r="M989" s="667"/>
    </row>
    <row r="990" spans="1:13" ht="12.75">
      <c r="A990" s="45"/>
      <c r="B990" s="35"/>
      <c r="C990" s="251" t="str">
        <f>IF(ISERROR(VLOOKUP('9.Journalier'!B990,codeinami,3,FALSE))," ",VLOOKUP('9.Journalier'!B990,codeinami,3,FALSE))</f>
        <v> </v>
      </c>
      <c r="D990" s="27" t="str">
        <f>IF(ISERROR(VLOOKUP('9.Journalier'!B990,codeinami,4,FALSE))," ",VLOOKUP('9.Journalier'!B990,codeinami,4,FALSE))</f>
        <v> </v>
      </c>
      <c r="E990" s="241"/>
      <c r="F990" s="24"/>
      <c r="G990" s="243"/>
      <c r="H990" s="30"/>
      <c r="I990" s="22"/>
      <c r="J990" s="665"/>
      <c r="K990" s="666"/>
      <c r="L990" s="666"/>
      <c r="M990" s="667"/>
    </row>
    <row r="991" spans="1:13" ht="12.75">
      <c r="A991" s="45"/>
      <c r="B991" s="35"/>
      <c r="C991" s="251" t="str">
        <f>IF(ISERROR(VLOOKUP('9.Journalier'!B991,codeinami,3,FALSE))," ",VLOOKUP('9.Journalier'!B991,codeinami,3,FALSE))</f>
        <v> </v>
      </c>
      <c r="D991" s="27" t="str">
        <f>IF(ISERROR(VLOOKUP('9.Journalier'!B991,codeinami,4,FALSE))," ",VLOOKUP('9.Journalier'!B991,codeinami,4,FALSE))</f>
        <v> </v>
      </c>
      <c r="E991" s="241"/>
      <c r="F991" s="24"/>
      <c r="G991" s="243"/>
      <c r="H991" s="30"/>
      <c r="I991" s="22"/>
      <c r="J991" s="665"/>
      <c r="K991" s="666"/>
      <c r="L991" s="666"/>
      <c r="M991" s="667"/>
    </row>
    <row r="992" spans="1:13" ht="12.75">
      <c r="A992" s="45"/>
      <c r="B992" s="35"/>
      <c r="C992" s="251" t="str">
        <f>IF(ISERROR(VLOOKUP('9.Journalier'!B992,codeinami,3,FALSE))," ",VLOOKUP('9.Journalier'!B992,codeinami,3,FALSE))</f>
        <v> </v>
      </c>
      <c r="D992" s="27" t="str">
        <f>IF(ISERROR(VLOOKUP('9.Journalier'!B992,codeinami,4,FALSE))," ",VLOOKUP('9.Journalier'!B992,codeinami,4,FALSE))</f>
        <v> </v>
      </c>
      <c r="E992" s="241"/>
      <c r="F992" s="24"/>
      <c r="G992" s="243"/>
      <c r="H992" s="30"/>
      <c r="I992" s="22"/>
      <c r="J992" s="665"/>
      <c r="K992" s="666"/>
      <c r="L992" s="666"/>
      <c r="M992" s="667"/>
    </row>
    <row r="993" spans="1:13" ht="12.75">
      <c r="A993" s="45"/>
      <c r="B993" s="35"/>
      <c r="C993" s="251" t="str">
        <f>IF(ISERROR(VLOOKUP('9.Journalier'!B993,codeinami,3,FALSE))," ",VLOOKUP('9.Journalier'!B993,codeinami,3,FALSE))</f>
        <v> </v>
      </c>
      <c r="D993" s="27" t="str">
        <f>IF(ISERROR(VLOOKUP('9.Journalier'!B993,codeinami,4,FALSE))," ",VLOOKUP('9.Journalier'!B993,codeinami,4,FALSE))</f>
        <v> </v>
      </c>
      <c r="E993" s="241"/>
      <c r="F993" s="24"/>
      <c r="G993" s="243"/>
      <c r="H993" s="30"/>
      <c r="I993" s="22"/>
      <c r="J993" s="665"/>
      <c r="K993" s="666"/>
      <c r="L993" s="666"/>
      <c r="M993" s="667"/>
    </row>
    <row r="994" spans="1:13" ht="12.75">
      <c r="A994" s="45"/>
      <c r="B994" s="35"/>
      <c r="C994" s="251" t="str">
        <f>IF(ISERROR(VLOOKUP('9.Journalier'!B994,codeinami,3,FALSE))," ",VLOOKUP('9.Journalier'!B994,codeinami,3,FALSE))</f>
        <v> </v>
      </c>
      <c r="D994" s="27" t="str">
        <f>IF(ISERROR(VLOOKUP('9.Journalier'!B994,codeinami,4,FALSE))," ",VLOOKUP('9.Journalier'!B994,codeinami,4,FALSE))</f>
        <v> </v>
      </c>
      <c r="E994" s="241"/>
      <c r="F994" s="24"/>
      <c r="G994" s="243"/>
      <c r="H994" s="30"/>
      <c r="I994" s="22"/>
      <c r="J994" s="665"/>
      <c r="K994" s="666"/>
      <c r="L994" s="666"/>
      <c r="M994" s="667"/>
    </row>
    <row r="995" spans="1:13" ht="12.75">
      <c r="A995" s="45"/>
      <c r="B995" s="35"/>
      <c r="C995" s="251" t="str">
        <f>IF(ISERROR(VLOOKUP('9.Journalier'!B995,codeinami,3,FALSE))," ",VLOOKUP('9.Journalier'!B995,codeinami,3,FALSE))</f>
        <v> </v>
      </c>
      <c r="D995" s="27" t="str">
        <f>IF(ISERROR(VLOOKUP('9.Journalier'!B995,codeinami,4,FALSE))," ",VLOOKUP('9.Journalier'!B995,codeinami,4,FALSE))</f>
        <v> </v>
      </c>
      <c r="E995" s="241"/>
      <c r="F995" s="24"/>
      <c r="G995" s="243"/>
      <c r="H995" s="30"/>
      <c r="I995" s="22"/>
      <c r="J995" s="665"/>
      <c r="K995" s="666"/>
      <c r="L995" s="666"/>
      <c r="M995" s="667"/>
    </row>
    <row r="996" spans="1:13" ht="12.75">
      <c r="A996" s="45"/>
      <c r="B996" s="35"/>
      <c r="C996" s="251" t="str">
        <f>IF(ISERROR(VLOOKUP('9.Journalier'!B996,codeinami,3,FALSE))," ",VLOOKUP('9.Journalier'!B996,codeinami,3,FALSE))</f>
        <v> </v>
      </c>
      <c r="D996" s="27" t="str">
        <f>IF(ISERROR(VLOOKUP('9.Journalier'!B996,codeinami,4,FALSE))," ",VLOOKUP('9.Journalier'!B996,codeinami,4,FALSE))</f>
        <v> </v>
      </c>
      <c r="E996" s="241"/>
      <c r="F996" s="24"/>
      <c r="G996" s="243"/>
      <c r="H996" s="30"/>
      <c r="I996" s="22"/>
      <c r="J996" s="665"/>
      <c r="K996" s="666"/>
      <c r="L996" s="666"/>
      <c r="M996" s="667"/>
    </row>
    <row r="997" spans="1:13" ht="12.75">
      <c r="A997" s="45"/>
      <c r="B997" s="35"/>
      <c r="C997" s="251" t="str">
        <f>IF(ISERROR(VLOOKUP('9.Journalier'!B997,codeinami,3,FALSE))," ",VLOOKUP('9.Journalier'!B997,codeinami,3,FALSE))</f>
        <v> </v>
      </c>
      <c r="D997" s="27" t="str">
        <f>IF(ISERROR(VLOOKUP('9.Journalier'!B997,codeinami,4,FALSE))," ",VLOOKUP('9.Journalier'!B997,codeinami,4,FALSE))</f>
        <v> </v>
      </c>
      <c r="E997" s="241"/>
      <c r="F997" s="24"/>
      <c r="G997" s="243"/>
      <c r="H997" s="30"/>
      <c r="I997" s="22"/>
      <c r="J997" s="665"/>
      <c r="K997" s="666"/>
      <c r="L997" s="666"/>
      <c r="M997" s="667"/>
    </row>
    <row r="998" spans="1:13" ht="12.75">
      <c r="A998" s="45"/>
      <c r="B998" s="35"/>
      <c r="C998" s="251" t="str">
        <f>IF(ISERROR(VLOOKUP('9.Journalier'!B998,codeinami,3,FALSE))," ",VLOOKUP('9.Journalier'!B998,codeinami,3,FALSE))</f>
        <v> </v>
      </c>
      <c r="D998" s="27" t="str">
        <f>IF(ISERROR(VLOOKUP('9.Journalier'!B998,codeinami,4,FALSE))," ",VLOOKUP('9.Journalier'!B998,codeinami,4,FALSE))</f>
        <v> </v>
      </c>
      <c r="E998" s="241"/>
      <c r="F998" s="24"/>
      <c r="G998" s="243"/>
      <c r="H998" s="30"/>
      <c r="I998" s="22"/>
      <c r="J998" s="665"/>
      <c r="K998" s="666"/>
      <c r="L998" s="666"/>
      <c r="M998" s="667"/>
    </row>
    <row r="999" spans="1:13" ht="12.75">
      <c r="A999" s="45"/>
      <c r="B999" s="35"/>
      <c r="C999" s="251" t="str">
        <f>IF(ISERROR(VLOOKUP('9.Journalier'!B999,codeinami,3,FALSE))," ",VLOOKUP('9.Journalier'!B999,codeinami,3,FALSE))</f>
        <v> </v>
      </c>
      <c r="D999" s="27" t="str">
        <f>IF(ISERROR(VLOOKUP('9.Journalier'!B999,codeinami,4,FALSE))," ",VLOOKUP('9.Journalier'!B999,codeinami,4,FALSE))</f>
        <v> </v>
      </c>
      <c r="E999" s="241"/>
      <c r="F999" s="24"/>
      <c r="G999" s="243"/>
      <c r="H999" s="30"/>
      <c r="I999" s="22"/>
      <c r="J999" s="665"/>
      <c r="K999" s="666"/>
      <c r="L999" s="666"/>
      <c r="M999" s="667"/>
    </row>
    <row r="1000" spans="1:13" ht="13.5" thickBot="1">
      <c r="A1000" s="46"/>
      <c r="B1000" s="38"/>
      <c r="C1000" s="252" t="str">
        <f>IF(ISERROR(VLOOKUP('9.Journalier'!B1000,codeinami,3,FALSE))," ",VLOOKUP('9.Journalier'!B1000,codeinami,3,FALSE))</f>
        <v> </v>
      </c>
      <c r="D1000" s="28" t="str">
        <f>IF(ISERROR(VLOOKUP('9.Journalier'!B1000,codeinami,4,FALSE))," ",VLOOKUP('9.Journalier'!B1000,codeinami,4,FALSE))</f>
        <v> </v>
      </c>
      <c r="E1000" s="242"/>
      <c r="F1000" s="25"/>
      <c r="G1000" s="244"/>
      <c r="H1000" s="31"/>
      <c r="I1000" s="23"/>
      <c r="J1000" s="671"/>
      <c r="K1000" s="672"/>
      <c r="L1000" s="672"/>
      <c r="M1000" s="673"/>
    </row>
    <row r="1002" spans="1:5" ht="12.75">
      <c r="A1002" s="43"/>
      <c r="B1002" s="43"/>
      <c r="C1002" s="43"/>
      <c r="D1002" s="43"/>
      <c r="E1002" s="43"/>
    </row>
    <row r="1003" spans="1:5" ht="12.75">
      <c r="A1003" s="43"/>
      <c r="B1003" s="43"/>
      <c r="C1003" s="43"/>
      <c r="D1003" s="43"/>
      <c r="E1003" s="43"/>
    </row>
  </sheetData>
  <sheetProtection formatRows="0" insertRows="0" deleteRows="0" selectLockedCells="1" sort="0" autoFilter="0"/>
  <mergeCells count="1005">
    <mergeCell ref="J17:M17"/>
    <mergeCell ref="J12:M12"/>
    <mergeCell ref="J13:M13"/>
    <mergeCell ref="J14:M14"/>
    <mergeCell ref="J15:M15"/>
    <mergeCell ref="J16:M16"/>
    <mergeCell ref="J40:M40"/>
    <mergeCell ref="J18:M18"/>
    <mergeCell ref="J60:M60"/>
    <mergeCell ref="J21:M21"/>
    <mergeCell ref="J22:M22"/>
    <mergeCell ref="J42:M42"/>
    <mergeCell ref="J43:M43"/>
    <mergeCell ref="J36:M36"/>
    <mergeCell ref="J58:M58"/>
    <mergeCell ref="J50:M50"/>
    <mergeCell ref="J48:M48"/>
    <mergeCell ref="J44:M44"/>
    <mergeCell ref="J52:M52"/>
    <mergeCell ref="J49:M49"/>
    <mergeCell ref="J45:M45"/>
    <mergeCell ref="J4:M4"/>
    <mergeCell ref="J8:M8"/>
    <mergeCell ref="J7:M7"/>
    <mergeCell ref="J5:M5"/>
    <mergeCell ref="J6:M6"/>
    <mergeCell ref="J35:M35"/>
    <mergeCell ref="J25:M25"/>
    <mergeCell ref="J9:M9"/>
    <mergeCell ref="J10:M10"/>
    <mergeCell ref="J11:M11"/>
    <mergeCell ref="J24:M24"/>
    <mergeCell ref="J20:M20"/>
    <mergeCell ref="J31:M31"/>
    <mergeCell ref="J23:M23"/>
    <mergeCell ref="J19:M19"/>
    <mergeCell ref="J29:M29"/>
    <mergeCell ref="J32:M32"/>
    <mergeCell ref="J33:M33"/>
    <mergeCell ref="J28:M28"/>
    <mergeCell ref="J63:M63"/>
    <mergeCell ref="J51:M51"/>
    <mergeCell ref="J57:M57"/>
    <mergeCell ref="J54:M54"/>
    <mergeCell ref="J55:M55"/>
    <mergeCell ref="J53:M53"/>
    <mergeCell ref="J37:M37"/>
    <mergeCell ref="J38:M38"/>
    <mergeCell ref="J95:M95"/>
    <mergeCell ref="J46:M46"/>
    <mergeCell ref="J47:M47"/>
    <mergeCell ref="J61:M61"/>
    <mergeCell ref="J86:M86"/>
    <mergeCell ref="J87:M87"/>
    <mergeCell ref="J41:M41"/>
    <mergeCell ref="J39:M39"/>
    <mergeCell ref="J77:M77"/>
    <mergeCell ref="J26:M26"/>
    <mergeCell ref="J27:M27"/>
    <mergeCell ref="J34:M34"/>
    <mergeCell ref="J30:M30"/>
    <mergeCell ref="F1:G1"/>
    <mergeCell ref="H1:I1"/>
    <mergeCell ref="J1:M2"/>
    <mergeCell ref="J3:M3"/>
    <mergeCell ref="J56:M56"/>
    <mergeCell ref="J78:M78"/>
    <mergeCell ref="J90:M90"/>
    <mergeCell ref="J89:M89"/>
    <mergeCell ref="J92:M92"/>
    <mergeCell ref="J93:M93"/>
    <mergeCell ref="J64:M64"/>
    <mergeCell ref="J65:M65"/>
    <mergeCell ref="J81:M81"/>
    <mergeCell ref="J80:M80"/>
    <mergeCell ref="J79:M79"/>
    <mergeCell ref="J66:M66"/>
    <mergeCell ref="J67:M67"/>
    <mergeCell ref="J74:M74"/>
    <mergeCell ref="J68:M68"/>
    <mergeCell ref="J71:M71"/>
    <mergeCell ref="J69:M69"/>
    <mergeCell ref="J70:M70"/>
    <mergeCell ref="J72:M72"/>
    <mergeCell ref="J73:M73"/>
    <mergeCell ref="J59:M59"/>
    <mergeCell ref="J62:M62"/>
    <mergeCell ref="J127:M127"/>
    <mergeCell ref="J113:M113"/>
    <mergeCell ref="J112:M112"/>
    <mergeCell ref="J75:M75"/>
    <mergeCell ref="J109:M109"/>
    <mergeCell ref="J110:M110"/>
    <mergeCell ref="J76:M76"/>
    <mergeCell ref="J94:M94"/>
    <mergeCell ref="J138:M138"/>
    <mergeCell ref="J130:M130"/>
    <mergeCell ref="J131:M131"/>
    <mergeCell ref="J135:M135"/>
    <mergeCell ref="J136:M136"/>
    <mergeCell ref="J108:M108"/>
    <mergeCell ref="J111:M111"/>
    <mergeCell ref="J123:M123"/>
    <mergeCell ref="J124:M124"/>
    <mergeCell ref="J125:M125"/>
    <mergeCell ref="J107:M107"/>
    <mergeCell ref="J117:M117"/>
    <mergeCell ref="J118:M118"/>
    <mergeCell ref="J119:M119"/>
    <mergeCell ref="J98:M98"/>
    <mergeCell ref="J105:M105"/>
    <mergeCell ref="J101:M101"/>
    <mergeCell ref="J82:M82"/>
    <mergeCell ref="J104:M104"/>
    <mergeCell ref="J103:M103"/>
    <mergeCell ref="J96:M96"/>
    <mergeCell ref="J97:M97"/>
    <mergeCell ref="J88:M88"/>
    <mergeCell ref="J99:M99"/>
    <mergeCell ref="J100:M100"/>
    <mergeCell ref="J102:M102"/>
    <mergeCell ref="J85:M85"/>
    <mergeCell ref="J145:M145"/>
    <mergeCell ref="J164:M164"/>
    <mergeCell ref="J155:M155"/>
    <mergeCell ref="J162:M162"/>
    <mergeCell ref="J153:M153"/>
    <mergeCell ref="J154:M154"/>
    <mergeCell ref="J150:M150"/>
    <mergeCell ref="J151:M151"/>
    <mergeCell ref="J147:M147"/>
    <mergeCell ref="J83:M83"/>
    <mergeCell ref="J121:M121"/>
    <mergeCell ref="J122:M122"/>
    <mergeCell ref="J115:M115"/>
    <mergeCell ref="J120:M120"/>
    <mergeCell ref="J116:M116"/>
    <mergeCell ref="J114:M114"/>
    <mergeCell ref="J106:M106"/>
    <mergeCell ref="J84:M84"/>
    <mergeCell ref="J91:M91"/>
    <mergeCell ref="J143:M143"/>
    <mergeCell ref="J152:M152"/>
    <mergeCell ref="J148:M148"/>
    <mergeCell ref="J126:M126"/>
    <mergeCell ref="J139:M139"/>
    <mergeCell ref="J128:M128"/>
    <mergeCell ref="J134:M134"/>
    <mergeCell ref="J142:M142"/>
    <mergeCell ref="J129:M129"/>
    <mergeCell ref="J132:M132"/>
    <mergeCell ref="J133:M133"/>
    <mergeCell ref="J137:M137"/>
    <mergeCell ref="J159:M159"/>
    <mergeCell ref="J163:M163"/>
    <mergeCell ref="J158:M158"/>
    <mergeCell ref="J156:M156"/>
    <mergeCell ref="J157:M157"/>
    <mergeCell ref="J144:M144"/>
    <mergeCell ref="J140:M140"/>
    <mergeCell ref="J141:M141"/>
    <mergeCell ref="J171:M171"/>
    <mergeCell ref="J168:M168"/>
    <mergeCell ref="J146:M146"/>
    <mergeCell ref="J149:M149"/>
    <mergeCell ref="J160:M160"/>
    <mergeCell ref="J161:M161"/>
    <mergeCell ref="J165:M165"/>
    <mergeCell ref="J169:M169"/>
    <mergeCell ref="J166:M166"/>
    <mergeCell ref="J167:M167"/>
    <mergeCell ref="J170:M170"/>
    <mergeCell ref="J206:M206"/>
    <mergeCell ref="J202:M202"/>
    <mergeCell ref="J204:M204"/>
    <mergeCell ref="J205:M205"/>
    <mergeCell ref="J203:M203"/>
    <mergeCell ref="J194:M194"/>
    <mergeCell ref="J186:M186"/>
    <mergeCell ref="J172:M172"/>
    <mergeCell ref="J179:M179"/>
    <mergeCell ref="J177:M177"/>
    <mergeCell ref="J191:M191"/>
    <mergeCell ref="J180:M180"/>
    <mergeCell ref="J173:M173"/>
    <mergeCell ref="J178:M178"/>
    <mergeCell ref="J174:M174"/>
    <mergeCell ref="J175:M175"/>
    <mergeCell ref="J176:M176"/>
    <mergeCell ref="J181:M181"/>
    <mergeCell ref="J182:M182"/>
    <mergeCell ref="J192:M192"/>
    <mergeCell ref="J199:M199"/>
    <mergeCell ref="J185:M185"/>
    <mergeCell ref="J184:M184"/>
    <mergeCell ref="J189:M189"/>
    <mergeCell ref="J190:M190"/>
    <mergeCell ref="J187:M187"/>
    <mergeCell ref="J188:M188"/>
    <mergeCell ref="J193:M193"/>
    <mergeCell ref="J214:M214"/>
    <mergeCell ref="J200:M200"/>
    <mergeCell ref="J201:M201"/>
    <mergeCell ref="J197:M197"/>
    <mergeCell ref="J198:M198"/>
    <mergeCell ref="J195:M195"/>
    <mergeCell ref="J196:M196"/>
    <mergeCell ref="J207:M207"/>
    <mergeCell ref="J254:M254"/>
    <mergeCell ref="J255:M255"/>
    <mergeCell ref="J229:M229"/>
    <mergeCell ref="J245:M245"/>
    <mergeCell ref="J239:M239"/>
    <mergeCell ref="J240:M240"/>
    <mergeCell ref="J236:M236"/>
    <mergeCell ref="J234:M234"/>
    <mergeCell ref="J235:M235"/>
    <mergeCell ref="J241:M241"/>
    <mergeCell ref="J183:M183"/>
    <mergeCell ref="J237:M237"/>
    <mergeCell ref="J208:M208"/>
    <mergeCell ref="J209:M209"/>
    <mergeCell ref="J210:M210"/>
    <mergeCell ref="J211:M211"/>
    <mergeCell ref="J213:M213"/>
    <mergeCell ref="J219:M219"/>
    <mergeCell ref="J216:M216"/>
    <mergeCell ref="J217:M217"/>
    <mergeCell ref="J218:M218"/>
    <mergeCell ref="J238:M238"/>
    <mergeCell ref="J212:M212"/>
    <mergeCell ref="J215:M215"/>
    <mergeCell ref="J224:M224"/>
    <mergeCell ref="J223:M223"/>
    <mergeCell ref="J227:M227"/>
    <mergeCell ref="J220:M220"/>
    <mergeCell ref="J221:M221"/>
    <mergeCell ref="J228:M228"/>
    <mergeCell ref="J222:M222"/>
    <mergeCell ref="J225:M225"/>
    <mergeCell ref="J233:M233"/>
    <mergeCell ref="J226:M226"/>
    <mergeCell ref="J231:M231"/>
    <mergeCell ref="J232:M232"/>
    <mergeCell ref="J230:M230"/>
    <mergeCell ref="J242:M242"/>
    <mergeCell ref="J243:M243"/>
    <mergeCell ref="J244:M244"/>
    <mergeCell ref="J251:M251"/>
    <mergeCell ref="J250:M250"/>
    <mergeCell ref="J248:M248"/>
    <mergeCell ref="J249:M249"/>
    <mergeCell ref="J252:M252"/>
    <mergeCell ref="J266:M266"/>
    <mergeCell ref="J267:M267"/>
    <mergeCell ref="J268:M268"/>
    <mergeCell ref="J269:M269"/>
    <mergeCell ref="J270:M270"/>
    <mergeCell ref="J258:M258"/>
    <mergeCell ref="J259:M259"/>
    <mergeCell ref="J256:M256"/>
    <mergeCell ref="J253:M253"/>
    <mergeCell ref="J283:M283"/>
    <mergeCell ref="J257:M257"/>
    <mergeCell ref="J246:M246"/>
    <mergeCell ref="J264:M264"/>
    <mergeCell ref="J265:M265"/>
    <mergeCell ref="J260:M260"/>
    <mergeCell ref="J261:M261"/>
    <mergeCell ref="J262:M262"/>
    <mergeCell ref="J263:M263"/>
    <mergeCell ref="J247:M247"/>
    <mergeCell ref="J285:M285"/>
    <mergeCell ref="J292:M292"/>
    <mergeCell ref="J272:M272"/>
    <mergeCell ref="J273:M273"/>
    <mergeCell ref="J280:M280"/>
    <mergeCell ref="J281:M281"/>
    <mergeCell ref="J276:M276"/>
    <mergeCell ref="J277:M277"/>
    <mergeCell ref="J274:M274"/>
    <mergeCell ref="J282:M282"/>
    <mergeCell ref="J319:M319"/>
    <mergeCell ref="J288:M288"/>
    <mergeCell ref="J271:M271"/>
    <mergeCell ref="J289:M289"/>
    <mergeCell ref="J287:M287"/>
    <mergeCell ref="J297:M297"/>
    <mergeCell ref="J298:M298"/>
    <mergeCell ref="J279:M279"/>
    <mergeCell ref="J291:M291"/>
    <mergeCell ref="J284:M284"/>
    <mergeCell ref="J317:M317"/>
    <mergeCell ref="J306:M306"/>
    <mergeCell ref="J305:M305"/>
    <mergeCell ref="J301:M301"/>
    <mergeCell ref="J303:M303"/>
    <mergeCell ref="J302:M302"/>
    <mergeCell ref="J304:M304"/>
    <mergeCell ref="J308:M308"/>
    <mergeCell ref="J314:M314"/>
    <mergeCell ref="J316:M316"/>
    <mergeCell ref="J278:M278"/>
    <mergeCell ref="J275:M275"/>
    <mergeCell ref="J300:M300"/>
    <mergeCell ref="J293:M293"/>
    <mergeCell ref="J294:M294"/>
    <mergeCell ref="J299:M299"/>
    <mergeCell ref="J286:M286"/>
    <mergeCell ref="J290:M290"/>
    <mergeCell ref="J296:M296"/>
    <mergeCell ref="J295:M295"/>
    <mergeCell ref="J330:M330"/>
    <mergeCell ref="J331:M331"/>
    <mergeCell ref="J309:M309"/>
    <mergeCell ref="J307:M307"/>
    <mergeCell ref="J310:M310"/>
    <mergeCell ref="J312:M312"/>
    <mergeCell ref="J326:M326"/>
    <mergeCell ref="J327:M327"/>
    <mergeCell ref="J311:M311"/>
    <mergeCell ref="J313:M313"/>
    <mergeCell ref="J329:M329"/>
    <mergeCell ref="J324:M324"/>
    <mergeCell ref="J340:M340"/>
    <mergeCell ref="J341:M341"/>
    <mergeCell ref="J334:M334"/>
    <mergeCell ref="J339:M339"/>
    <mergeCell ref="J333:M333"/>
    <mergeCell ref="J336:M336"/>
    <mergeCell ref="J337:M337"/>
    <mergeCell ref="J338:M338"/>
    <mergeCell ref="J323:M323"/>
    <mergeCell ref="J335:M335"/>
    <mergeCell ref="J318:M318"/>
    <mergeCell ref="J332:M332"/>
    <mergeCell ref="J325:M325"/>
    <mergeCell ref="J315:M315"/>
    <mergeCell ref="J321:M321"/>
    <mergeCell ref="J328:M328"/>
    <mergeCell ref="J322:M322"/>
    <mergeCell ref="J320:M320"/>
    <mergeCell ref="J374:M374"/>
    <mergeCell ref="J375:M375"/>
    <mergeCell ref="J373:M373"/>
    <mergeCell ref="J376:M376"/>
    <mergeCell ref="J352:M352"/>
    <mergeCell ref="J353:M353"/>
    <mergeCell ref="J358:M358"/>
    <mergeCell ref="J359:M359"/>
    <mergeCell ref="J382:M382"/>
    <mergeCell ref="J342:M342"/>
    <mergeCell ref="J357:M357"/>
    <mergeCell ref="J372:M372"/>
    <mergeCell ref="J393:M393"/>
    <mergeCell ref="J388:M388"/>
    <mergeCell ref="J355:M355"/>
    <mergeCell ref="J347:M347"/>
    <mergeCell ref="J362:M362"/>
    <mergeCell ref="J378:M378"/>
    <mergeCell ref="J346:M346"/>
    <mergeCell ref="J390:M390"/>
    <mergeCell ref="J386:M386"/>
    <mergeCell ref="J371:M371"/>
    <mergeCell ref="J369:M369"/>
    <mergeCell ref="J370:M370"/>
    <mergeCell ref="J360:M360"/>
    <mergeCell ref="J383:M383"/>
    <mergeCell ref="J377:M377"/>
    <mergeCell ref="J381:M381"/>
    <mergeCell ref="J344:M344"/>
    <mergeCell ref="J345:M345"/>
    <mergeCell ref="J361:M361"/>
    <mergeCell ref="J363:M363"/>
    <mergeCell ref="J364:M364"/>
    <mergeCell ref="J350:M350"/>
    <mergeCell ref="J351:M351"/>
    <mergeCell ref="J348:M348"/>
    <mergeCell ref="J349:M349"/>
    <mergeCell ref="J356:M356"/>
    <mergeCell ref="J398:M398"/>
    <mergeCell ref="J400:M400"/>
    <mergeCell ref="J409:M409"/>
    <mergeCell ref="J343:M343"/>
    <mergeCell ref="J354:M354"/>
    <mergeCell ref="J380:M380"/>
    <mergeCell ref="J365:M365"/>
    <mergeCell ref="J366:M366"/>
    <mergeCell ref="J368:M368"/>
    <mergeCell ref="J367:M367"/>
    <mergeCell ref="J384:M384"/>
    <mergeCell ref="J389:M389"/>
    <mergeCell ref="J391:M391"/>
    <mergeCell ref="J385:M385"/>
    <mergeCell ref="J405:M405"/>
    <mergeCell ref="J394:M394"/>
    <mergeCell ref="J395:M395"/>
    <mergeCell ref="J401:M401"/>
    <mergeCell ref="J396:M396"/>
    <mergeCell ref="J397:M397"/>
    <mergeCell ref="J412:M412"/>
    <mergeCell ref="J413:M413"/>
    <mergeCell ref="J416:M416"/>
    <mergeCell ref="J423:M423"/>
    <mergeCell ref="J417:M417"/>
    <mergeCell ref="J392:M392"/>
    <mergeCell ref="J414:M414"/>
    <mergeCell ref="J415:M415"/>
    <mergeCell ref="J410:M410"/>
    <mergeCell ref="J411:M411"/>
    <mergeCell ref="J379:M379"/>
    <mergeCell ref="J387:M387"/>
    <mergeCell ref="J432:M432"/>
    <mergeCell ref="J399:M399"/>
    <mergeCell ref="J408:M408"/>
    <mergeCell ref="J425:M425"/>
    <mergeCell ref="J426:M426"/>
    <mergeCell ref="J406:M406"/>
    <mergeCell ref="J407:M407"/>
    <mergeCell ref="J402:M402"/>
    <mergeCell ref="J451:M451"/>
    <mergeCell ref="J440:M440"/>
    <mergeCell ref="J420:M420"/>
    <mergeCell ref="J421:M421"/>
    <mergeCell ref="J422:M422"/>
    <mergeCell ref="J445:M445"/>
    <mergeCell ref="J447:M447"/>
    <mergeCell ref="J427:M427"/>
    <mergeCell ref="J446:M446"/>
    <mergeCell ref="J434:M434"/>
    <mergeCell ref="J449:M449"/>
    <mergeCell ref="J448:M448"/>
    <mergeCell ref="J403:M403"/>
    <mergeCell ref="J431:M431"/>
    <mergeCell ref="J437:M437"/>
    <mergeCell ref="J438:M438"/>
    <mergeCell ref="J436:M436"/>
    <mergeCell ref="J429:M429"/>
    <mergeCell ref="J430:M430"/>
    <mergeCell ref="J404:M404"/>
    <mergeCell ref="J452:M452"/>
    <mergeCell ref="J443:M443"/>
    <mergeCell ref="J450:M450"/>
    <mergeCell ref="J441:M441"/>
    <mergeCell ref="J442:M442"/>
    <mergeCell ref="J500:M500"/>
    <mergeCell ref="J453:M453"/>
    <mergeCell ref="J454:M454"/>
    <mergeCell ref="J455:M455"/>
    <mergeCell ref="J457:M457"/>
    <mergeCell ref="J444:M444"/>
    <mergeCell ref="J418:M418"/>
    <mergeCell ref="J419:M419"/>
    <mergeCell ref="J424:M424"/>
    <mergeCell ref="J435:M435"/>
    <mergeCell ref="J433:M433"/>
    <mergeCell ref="J428:M428"/>
    <mergeCell ref="J439:M439"/>
    <mergeCell ref="J458:M458"/>
    <mergeCell ref="J459:M459"/>
    <mergeCell ref="J460:M460"/>
    <mergeCell ref="J456:M456"/>
    <mergeCell ref="J461:M461"/>
    <mergeCell ref="J466:M466"/>
    <mergeCell ref="J462:M462"/>
    <mergeCell ref="J471:M471"/>
    <mergeCell ref="J517:M517"/>
    <mergeCell ref="J484:M484"/>
    <mergeCell ref="J483:M483"/>
    <mergeCell ref="J488:M488"/>
    <mergeCell ref="J485:M485"/>
    <mergeCell ref="J496:M496"/>
    <mergeCell ref="J497:M497"/>
    <mergeCell ref="J473:M473"/>
    <mergeCell ref="J501:M501"/>
    <mergeCell ref="J468:M468"/>
    <mergeCell ref="J463:M463"/>
    <mergeCell ref="J464:M464"/>
    <mergeCell ref="J469:M469"/>
    <mergeCell ref="J470:M470"/>
    <mergeCell ref="J465:M465"/>
    <mergeCell ref="J467:M467"/>
    <mergeCell ref="J521:M521"/>
    <mergeCell ref="J520:M520"/>
    <mergeCell ref="J506:M506"/>
    <mergeCell ref="J499:M499"/>
    <mergeCell ref="J512:M512"/>
    <mergeCell ref="J503:M503"/>
    <mergeCell ref="J515:M515"/>
    <mergeCell ref="J505:M505"/>
    <mergeCell ref="J518:M518"/>
    <mergeCell ref="J502:M502"/>
    <mergeCell ref="J476:M476"/>
    <mergeCell ref="J477:M477"/>
    <mergeCell ref="J474:M474"/>
    <mergeCell ref="J475:M475"/>
    <mergeCell ref="J478:M478"/>
    <mergeCell ref="J479:M479"/>
    <mergeCell ref="J494:M494"/>
    <mergeCell ref="J480:M480"/>
    <mergeCell ref="J481:M481"/>
    <mergeCell ref="J492:M492"/>
    <mergeCell ref="J493:M493"/>
    <mergeCell ref="J489:M489"/>
    <mergeCell ref="J490:M490"/>
    <mergeCell ref="J491:M491"/>
    <mergeCell ref="J472:M472"/>
    <mergeCell ref="J482:M482"/>
    <mergeCell ref="J516:M516"/>
    <mergeCell ref="J509:M509"/>
    <mergeCell ref="J510:M510"/>
    <mergeCell ref="J507:M507"/>
    <mergeCell ref="J504:M504"/>
    <mergeCell ref="J486:M486"/>
    <mergeCell ref="J487:M487"/>
    <mergeCell ref="J498:M498"/>
    <mergeCell ref="J536:M536"/>
    <mergeCell ref="J528:M528"/>
    <mergeCell ref="J532:M532"/>
    <mergeCell ref="J495:M495"/>
    <mergeCell ref="J526:M526"/>
    <mergeCell ref="J524:M524"/>
    <mergeCell ref="J529:M529"/>
    <mergeCell ref="J530:M530"/>
    <mergeCell ref="J522:M522"/>
    <mergeCell ref="J525:M525"/>
    <mergeCell ref="J551:M551"/>
    <mergeCell ref="J552:M552"/>
    <mergeCell ref="J557:M557"/>
    <mergeCell ref="J545:M545"/>
    <mergeCell ref="J513:M513"/>
    <mergeCell ref="J514:M514"/>
    <mergeCell ref="J534:M534"/>
    <mergeCell ref="J535:M535"/>
    <mergeCell ref="J519:M519"/>
    <mergeCell ref="J531:M531"/>
    <mergeCell ref="J533:M533"/>
    <mergeCell ref="J538:M538"/>
    <mergeCell ref="J539:M539"/>
    <mergeCell ref="J578:M578"/>
    <mergeCell ref="J580:M580"/>
    <mergeCell ref="J581:M581"/>
    <mergeCell ref="J564:M564"/>
    <mergeCell ref="J577:M577"/>
    <mergeCell ref="J572:M572"/>
    <mergeCell ref="J575:M575"/>
    <mergeCell ref="J544:M544"/>
    <mergeCell ref="J540:M540"/>
    <mergeCell ref="J543:M543"/>
    <mergeCell ref="J561:M561"/>
    <mergeCell ref="J563:M563"/>
    <mergeCell ref="J559:M559"/>
    <mergeCell ref="J560:M560"/>
    <mergeCell ref="J548:M548"/>
    <mergeCell ref="J549:M549"/>
    <mergeCell ref="J550:M550"/>
    <mergeCell ref="J598:M598"/>
    <mergeCell ref="J599:M599"/>
    <mergeCell ref="J600:M600"/>
    <mergeCell ref="J541:M541"/>
    <mergeCell ref="J542:M542"/>
    <mergeCell ref="J553:M553"/>
    <mergeCell ref="J558:M558"/>
    <mergeCell ref="J546:M546"/>
    <mergeCell ref="J582:M582"/>
    <mergeCell ref="J579:M579"/>
    <mergeCell ref="J565:M565"/>
    <mergeCell ref="J566:M566"/>
    <mergeCell ref="J567:M567"/>
    <mergeCell ref="J589:M589"/>
    <mergeCell ref="J583:M583"/>
    <mergeCell ref="J573:M573"/>
    <mergeCell ref="J574:M574"/>
    <mergeCell ref="J568:M568"/>
    <mergeCell ref="J569:M569"/>
    <mergeCell ref="J523:M523"/>
    <mergeCell ref="J508:M508"/>
    <mergeCell ref="J511:M511"/>
    <mergeCell ref="J562:M562"/>
    <mergeCell ref="J555:M555"/>
    <mergeCell ref="J556:M556"/>
    <mergeCell ref="J547:M547"/>
    <mergeCell ref="J554:M554"/>
    <mergeCell ref="J527:M527"/>
    <mergeCell ref="J537:M537"/>
    <mergeCell ref="J596:M596"/>
    <mergeCell ref="J587:M587"/>
    <mergeCell ref="J594:M594"/>
    <mergeCell ref="J585:M585"/>
    <mergeCell ref="J586:M586"/>
    <mergeCell ref="J571:M571"/>
    <mergeCell ref="J576:M576"/>
    <mergeCell ref="J584:M584"/>
    <mergeCell ref="J590:M590"/>
    <mergeCell ref="J591:M591"/>
    <mergeCell ref="J607:M607"/>
    <mergeCell ref="J595:M595"/>
    <mergeCell ref="J593:M593"/>
    <mergeCell ref="J592:M592"/>
    <mergeCell ref="J597:M597"/>
    <mergeCell ref="J608:M608"/>
    <mergeCell ref="J601:M601"/>
    <mergeCell ref="J602:M602"/>
    <mergeCell ref="J605:M605"/>
    <mergeCell ref="J606:M606"/>
    <mergeCell ref="J604:M604"/>
    <mergeCell ref="J609:M609"/>
    <mergeCell ref="J633:M633"/>
    <mergeCell ref="J611:M611"/>
    <mergeCell ref="J624:M624"/>
    <mergeCell ref="J625:M625"/>
    <mergeCell ref="J620:M620"/>
    <mergeCell ref="J617:M617"/>
    <mergeCell ref="J612:M612"/>
    <mergeCell ref="J613:M613"/>
    <mergeCell ref="J610:M610"/>
    <mergeCell ref="J680:M680"/>
    <mergeCell ref="J672:M672"/>
    <mergeCell ref="J570:M570"/>
    <mergeCell ref="J632:M632"/>
    <mergeCell ref="J622:M622"/>
    <mergeCell ref="J623:M623"/>
    <mergeCell ref="J621:M621"/>
    <mergeCell ref="J614:M614"/>
    <mergeCell ref="J588:M588"/>
    <mergeCell ref="J603:M603"/>
    <mergeCell ref="J615:M615"/>
    <mergeCell ref="J658:M658"/>
    <mergeCell ref="J662:M662"/>
    <mergeCell ref="J627:M627"/>
    <mergeCell ref="J628:M628"/>
    <mergeCell ref="J619:M619"/>
    <mergeCell ref="J626:M626"/>
    <mergeCell ref="J618:M618"/>
    <mergeCell ref="J657:M657"/>
    <mergeCell ref="J629:M629"/>
    <mergeCell ref="J643:M643"/>
    <mergeCell ref="J634:M634"/>
    <mergeCell ref="J635:M635"/>
    <mergeCell ref="J638:M638"/>
    <mergeCell ref="J639:M639"/>
    <mergeCell ref="J636:M636"/>
    <mergeCell ref="J630:M630"/>
    <mergeCell ref="J631:M631"/>
    <mergeCell ref="J642:M642"/>
    <mergeCell ref="J616:M616"/>
    <mergeCell ref="J682:M682"/>
    <mergeCell ref="J674:M674"/>
    <mergeCell ref="J675:M675"/>
    <mergeCell ref="J689:M689"/>
    <mergeCell ref="J684:M684"/>
    <mergeCell ref="J685:M685"/>
    <mergeCell ref="J686:M686"/>
    <mergeCell ref="J687:M687"/>
    <mergeCell ref="J677:M677"/>
    <mergeCell ref="J637:M637"/>
    <mergeCell ref="J663:M663"/>
    <mergeCell ref="J661:M661"/>
    <mergeCell ref="J640:M640"/>
    <mergeCell ref="J641:M641"/>
    <mergeCell ref="J650:M650"/>
    <mergeCell ref="J651:M651"/>
    <mergeCell ref="J655:M655"/>
    <mergeCell ref="J660:M660"/>
    <mergeCell ref="J653:M653"/>
    <mergeCell ref="J666:M666"/>
    <mergeCell ref="J644:M644"/>
    <mergeCell ref="J645:M645"/>
    <mergeCell ref="J646:M646"/>
    <mergeCell ref="J647:M647"/>
    <mergeCell ref="J665:M665"/>
    <mergeCell ref="J648:M648"/>
    <mergeCell ref="J649:M649"/>
    <mergeCell ref="J664:M664"/>
    <mergeCell ref="J652:M652"/>
    <mergeCell ref="J697:M697"/>
    <mergeCell ref="J692:M692"/>
    <mergeCell ref="J693:M693"/>
    <mergeCell ref="J694:M694"/>
    <mergeCell ref="J695:M695"/>
    <mergeCell ref="J673:M673"/>
    <mergeCell ref="J683:M683"/>
    <mergeCell ref="J679:M679"/>
    <mergeCell ref="J676:M676"/>
    <mergeCell ref="J654:M654"/>
    <mergeCell ref="J656:M656"/>
    <mergeCell ref="J659:M659"/>
    <mergeCell ref="J678:M678"/>
    <mergeCell ref="J714:M714"/>
    <mergeCell ref="J716:M716"/>
    <mergeCell ref="J688:M688"/>
    <mergeCell ref="J698:M698"/>
    <mergeCell ref="J699:M699"/>
    <mergeCell ref="J700:M700"/>
    <mergeCell ref="J717:M717"/>
    <mergeCell ref="J718:M718"/>
    <mergeCell ref="J667:M667"/>
    <mergeCell ref="J690:M690"/>
    <mergeCell ref="J668:M668"/>
    <mergeCell ref="J707:M707"/>
    <mergeCell ref="J681:M681"/>
    <mergeCell ref="J669:M669"/>
    <mergeCell ref="J670:M670"/>
    <mergeCell ref="J671:M671"/>
    <mergeCell ref="J722:M722"/>
    <mergeCell ref="J720:M720"/>
    <mergeCell ref="J721:M721"/>
    <mergeCell ref="J691:M691"/>
    <mergeCell ref="J729:M729"/>
    <mergeCell ref="J730:M730"/>
    <mergeCell ref="J696:M696"/>
    <mergeCell ref="J711:M711"/>
    <mergeCell ref="J701:M701"/>
    <mergeCell ref="J706:M706"/>
    <mergeCell ref="J708:M708"/>
    <mergeCell ref="J709:M709"/>
    <mergeCell ref="J710:M710"/>
    <mergeCell ref="J702:M702"/>
    <mergeCell ref="J703:M703"/>
    <mergeCell ref="J704:M704"/>
    <mergeCell ref="J705:M705"/>
    <mergeCell ref="J724:M724"/>
    <mergeCell ref="J723:M723"/>
    <mergeCell ref="J745:M745"/>
    <mergeCell ref="J757:M757"/>
    <mergeCell ref="J758:M758"/>
    <mergeCell ref="J756:M756"/>
    <mergeCell ref="J725:M725"/>
    <mergeCell ref="J735:M735"/>
    <mergeCell ref="J727:M727"/>
    <mergeCell ref="J734:M734"/>
    <mergeCell ref="J712:M712"/>
    <mergeCell ref="J713:M713"/>
    <mergeCell ref="J715:M715"/>
    <mergeCell ref="J733:M733"/>
    <mergeCell ref="J731:M731"/>
    <mergeCell ref="J738:M738"/>
    <mergeCell ref="J719:M719"/>
    <mergeCell ref="J728:M728"/>
    <mergeCell ref="J732:M732"/>
    <mergeCell ref="J726:M726"/>
    <mergeCell ref="J736:M736"/>
    <mergeCell ref="J737:M737"/>
    <mergeCell ref="J740:M740"/>
    <mergeCell ref="J746:M746"/>
    <mergeCell ref="J739:M739"/>
    <mergeCell ref="J741:M741"/>
    <mergeCell ref="J742:M742"/>
    <mergeCell ref="J743:M743"/>
    <mergeCell ref="J770:M770"/>
    <mergeCell ref="J744:M744"/>
    <mergeCell ref="J765:M765"/>
    <mergeCell ref="J762:M762"/>
    <mergeCell ref="J754:M754"/>
    <mergeCell ref="J764:M764"/>
    <mergeCell ref="J752:M752"/>
    <mergeCell ref="J747:M747"/>
    <mergeCell ref="J748:M748"/>
    <mergeCell ref="J753:M753"/>
    <mergeCell ref="J760:M760"/>
    <mergeCell ref="J761:M761"/>
    <mergeCell ref="J749:M749"/>
    <mergeCell ref="J750:M750"/>
    <mergeCell ref="J755:M755"/>
    <mergeCell ref="J759:M759"/>
    <mergeCell ref="J751:M751"/>
    <mergeCell ref="J795:M795"/>
    <mergeCell ref="J768:M768"/>
    <mergeCell ref="J769:M769"/>
    <mergeCell ref="J802:M802"/>
    <mergeCell ref="J808:M808"/>
    <mergeCell ref="J806:M806"/>
    <mergeCell ref="J807:M807"/>
    <mergeCell ref="J805:M805"/>
    <mergeCell ref="J800:M800"/>
    <mergeCell ref="J799:M799"/>
    <mergeCell ref="J782:M782"/>
    <mergeCell ref="J780:M780"/>
    <mergeCell ref="J778:M778"/>
    <mergeCell ref="J779:M779"/>
    <mergeCell ref="J763:M763"/>
    <mergeCell ref="J771:M771"/>
    <mergeCell ref="J772:M772"/>
    <mergeCell ref="J781:M781"/>
    <mergeCell ref="J766:M766"/>
    <mergeCell ref="J767:M767"/>
    <mergeCell ref="J796:M796"/>
    <mergeCell ref="J818:M818"/>
    <mergeCell ref="J812:M812"/>
    <mergeCell ref="J803:M803"/>
    <mergeCell ref="J810:M810"/>
    <mergeCell ref="J801:M801"/>
    <mergeCell ref="J813:M813"/>
    <mergeCell ref="J814:M814"/>
    <mergeCell ref="J809:M809"/>
    <mergeCell ref="J797:M797"/>
    <mergeCell ref="J794:M794"/>
    <mergeCell ref="J786:M786"/>
    <mergeCell ref="J787:M787"/>
    <mergeCell ref="J792:M792"/>
    <mergeCell ref="J793:M793"/>
    <mergeCell ref="J773:M773"/>
    <mergeCell ref="J776:M776"/>
    <mergeCell ref="J774:M774"/>
    <mergeCell ref="J775:M775"/>
    <mergeCell ref="J788:M788"/>
    <mergeCell ref="J861:M861"/>
    <mergeCell ref="J858:M858"/>
    <mergeCell ref="J859:M859"/>
    <mergeCell ref="J856:M856"/>
    <mergeCell ref="J857:M857"/>
    <mergeCell ref="J777:M777"/>
    <mergeCell ref="J804:M804"/>
    <mergeCell ref="J784:M784"/>
    <mergeCell ref="J785:M785"/>
    <mergeCell ref="J783:M783"/>
    <mergeCell ref="J850:M850"/>
    <mergeCell ref="J845:M845"/>
    <mergeCell ref="J839:M839"/>
    <mergeCell ref="J832:M832"/>
    <mergeCell ref="J833:M833"/>
    <mergeCell ref="J828:M828"/>
    <mergeCell ref="J834:M834"/>
    <mergeCell ref="J847:M847"/>
    <mergeCell ref="J848:M848"/>
    <mergeCell ref="J849:M849"/>
    <mergeCell ref="J852:M852"/>
    <mergeCell ref="J853:M853"/>
    <mergeCell ref="J855:M855"/>
    <mergeCell ref="J823:M823"/>
    <mergeCell ref="J824:M824"/>
    <mergeCell ref="J844:M844"/>
    <mergeCell ref="J840:M840"/>
    <mergeCell ref="J841:M841"/>
    <mergeCell ref="J851:M851"/>
    <mergeCell ref="J835:M835"/>
    <mergeCell ref="J830:M830"/>
    <mergeCell ref="J831:M831"/>
    <mergeCell ref="J829:M829"/>
    <mergeCell ref="J827:M827"/>
    <mergeCell ref="J821:M821"/>
    <mergeCell ref="J825:M825"/>
    <mergeCell ref="J854:M854"/>
    <mergeCell ref="J860:M860"/>
    <mergeCell ref="J815:M815"/>
    <mergeCell ref="J816:M816"/>
    <mergeCell ref="J819:M819"/>
    <mergeCell ref="J820:M820"/>
    <mergeCell ref="J817:M817"/>
    <mergeCell ref="J842:M842"/>
    <mergeCell ref="J843:M843"/>
    <mergeCell ref="J846:M846"/>
    <mergeCell ref="J915:M915"/>
    <mergeCell ref="J908:M908"/>
    <mergeCell ref="J909:M909"/>
    <mergeCell ref="J910:M910"/>
    <mergeCell ref="J911:M911"/>
    <mergeCell ref="J913:M913"/>
    <mergeCell ref="J871:M871"/>
    <mergeCell ref="J876:M876"/>
    <mergeCell ref="J862:M862"/>
    <mergeCell ref="J883:M883"/>
    <mergeCell ref="J869:M869"/>
    <mergeCell ref="J870:M870"/>
    <mergeCell ref="J877:M877"/>
    <mergeCell ref="J873:M873"/>
    <mergeCell ref="J864:M864"/>
    <mergeCell ref="J865:M865"/>
    <mergeCell ref="J885:M885"/>
    <mergeCell ref="J886:M886"/>
    <mergeCell ref="J891:M891"/>
    <mergeCell ref="J881:M881"/>
    <mergeCell ref="J887:M887"/>
    <mergeCell ref="J888:M888"/>
    <mergeCell ref="J868:M868"/>
    <mergeCell ref="J904:M904"/>
    <mergeCell ref="J898:M898"/>
    <mergeCell ref="J899:M899"/>
    <mergeCell ref="J889:M889"/>
    <mergeCell ref="J890:M890"/>
    <mergeCell ref="J896:M896"/>
    <mergeCell ref="J884:M884"/>
    <mergeCell ref="J894:M894"/>
    <mergeCell ref="J880:M880"/>
    <mergeCell ref="A1:A2"/>
    <mergeCell ref="J912:M912"/>
    <mergeCell ref="J867:M867"/>
    <mergeCell ref="J872:M872"/>
    <mergeCell ref="J878:M878"/>
    <mergeCell ref="J895:M895"/>
    <mergeCell ref="J893:M893"/>
    <mergeCell ref="J874:M874"/>
    <mergeCell ref="J866:M866"/>
    <mergeCell ref="J863:M863"/>
    <mergeCell ref="J907:M907"/>
    <mergeCell ref="J902:M902"/>
    <mergeCell ref="J903:M903"/>
    <mergeCell ref="J897:M897"/>
    <mergeCell ref="J905:M905"/>
    <mergeCell ref="J900:M900"/>
    <mergeCell ref="J789:M789"/>
    <mergeCell ref="J790:M790"/>
    <mergeCell ref="J791:M791"/>
    <mergeCell ref="J838:M838"/>
    <mergeCell ref="J836:M836"/>
    <mergeCell ref="J837:M837"/>
    <mergeCell ref="J798:M798"/>
    <mergeCell ref="J826:M826"/>
    <mergeCell ref="J811:M811"/>
    <mergeCell ref="J822:M822"/>
    <mergeCell ref="J979:M979"/>
    <mergeCell ref="J973:M973"/>
    <mergeCell ref="J962:M962"/>
    <mergeCell ref="J972:M972"/>
    <mergeCell ref="J965:M965"/>
    <mergeCell ref="J966:M966"/>
    <mergeCell ref="J969:M969"/>
    <mergeCell ref="J970:M970"/>
    <mergeCell ref="J971:M971"/>
    <mergeCell ref="J956:M956"/>
    <mergeCell ref="J957:M957"/>
    <mergeCell ref="J958:M958"/>
    <mergeCell ref="J967:M967"/>
    <mergeCell ref="J960:M960"/>
    <mergeCell ref="J961:M961"/>
    <mergeCell ref="J952:M952"/>
    <mergeCell ref="J953:M953"/>
    <mergeCell ref="J948:M948"/>
    <mergeCell ref="J949:M949"/>
    <mergeCell ref="J950:M950"/>
    <mergeCell ref="E1:E2"/>
    <mergeCell ref="J892:M892"/>
    <mergeCell ref="J939:M939"/>
    <mergeCell ref="J945:M945"/>
    <mergeCell ref="J938:M938"/>
    <mergeCell ref="J875:M875"/>
    <mergeCell ref="J882:M882"/>
    <mergeCell ref="J926:M926"/>
    <mergeCell ref="J964:M964"/>
    <mergeCell ref="J928:M928"/>
    <mergeCell ref="J879:M879"/>
    <mergeCell ref="J959:M959"/>
    <mergeCell ref="J920:M920"/>
    <mergeCell ref="J921:M921"/>
    <mergeCell ref="J923:M923"/>
    <mergeCell ref="J982:M982"/>
    <mergeCell ref="J901:M901"/>
    <mergeCell ref="J996:M996"/>
    <mergeCell ref="J977:M977"/>
    <mergeCell ref="J941:M941"/>
    <mergeCell ref="J942:M942"/>
    <mergeCell ref="J968:M968"/>
    <mergeCell ref="J906:M906"/>
    <mergeCell ref="J924:M924"/>
    <mergeCell ref="J925:M925"/>
    <mergeCell ref="J933:M933"/>
    <mergeCell ref="J936:M936"/>
    <mergeCell ref="J976:M976"/>
    <mergeCell ref="J978:M978"/>
    <mergeCell ref="J929:M929"/>
    <mergeCell ref="J934:M934"/>
    <mergeCell ref="J963:M963"/>
    <mergeCell ref="J935:M935"/>
    <mergeCell ref="J940:M940"/>
    <mergeCell ref="J937:M937"/>
    <mergeCell ref="J989:M989"/>
    <mergeCell ref="J994:M994"/>
    <mergeCell ref="J927:M927"/>
    <mergeCell ref="J922:M922"/>
    <mergeCell ref="J955:M955"/>
    <mergeCell ref="J914:M914"/>
    <mergeCell ref="J947:M947"/>
    <mergeCell ref="J943:M943"/>
    <mergeCell ref="J944:M944"/>
    <mergeCell ref="J932:M932"/>
    <mergeCell ref="J985:M985"/>
    <mergeCell ref="J916:M916"/>
    <mergeCell ref="J1000:M1000"/>
    <mergeCell ref="J980:M980"/>
    <mergeCell ref="J981:M981"/>
    <mergeCell ref="J984:M984"/>
    <mergeCell ref="J999:M999"/>
    <mergeCell ref="J990:M990"/>
    <mergeCell ref="J987:M987"/>
    <mergeCell ref="J988:M988"/>
    <mergeCell ref="J951:M951"/>
    <mergeCell ref="J946:M946"/>
    <mergeCell ref="J998:M998"/>
    <mergeCell ref="J997:M997"/>
    <mergeCell ref="C1:C2"/>
    <mergeCell ref="D1:D2"/>
    <mergeCell ref="J974:M974"/>
    <mergeCell ref="J975:M975"/>
    <mergeCell ref="J993:M993"/>
    <mergeCell ref="J983:M983"/>
    <mergeCell ref="J992:M992"/>
    <mergeCell ref="J995:M995"/>
    <mergeCell ref="J991:M991"/>
    <mergeCell ref="J986:M986"/>
    <mergeCell ref="J917:M917"/>
    <mergeCell ref="J918:M918"/>
    <mergeCell ref="J919:M919"/>
    <mergeCell ref="J954:M954"/>
    <mergeCell ref="J930:M930"/>
    <mergeCell ref="J931:M931"/>
  </mergeCells>
  <conditionalFormatting sqref="C1:E1 C3:E1001 C1004:E65536">
    <cfRule type="expression" priority="1" dxfId="0" stopIfTrue="1">
      <formula>esterreur</formula>
    </cfRule>
  </conditionalFormatting>
  <printOptions/>
  <pageMargins left="0.25" right="0.25"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E457"/>
  <sheetViews>
    <sheetView zoomScalePageLayoutView="0" workbookViewId="0" topLeftCell="A1">
      <selection activeCell="H394" sqref="H394"/>
    </sheetView>
  </sheetViews>
  <sheetFormatPr defaultColWidth="11.421875" defaultRowHeight="12.75"/>
  <cols>
    <col min="1" max="1" width="20.00390625" style="2" customWidth="1"/>
    <col min="2" max="2" width="11.28125" style="2" bestFit="1" customWidth="1"/>
    <col min="3" max="3" width="11.28125" style="2" customWidth="1"/>
    <col min="4" max="4" width="11.57421875" style="3" customWidth="1"/>
    <col min="5" max="5" width="42.7109375" style="4" customWidth="1"/>
  </cols>
  <sheetData>
    <row r="1" spans="1:5" ht="12.75">
      <c r="A1" s="1" t="s">
        <v>0</v>
      </c>
      <c r="B1" s="1" t="s">
        <v>413</v>
      </c>
      <c r="C1" s="1"/>
      <c r="D1" s="1" t="s">
        <v>1</v>
      </c>
      <c r="E1" s="1" t="s">
        <v>2</v>
      </c>
    </row>
    <row r="2" spans="1:5" ht="12.75">
      <c r="A2" s="2" t="s">
        <v>5</v>
      </c>
      <c r="B2" s="12">
        <v>242723</v>
      </c>
      <c r="C2" s="12">
        <v>242712</v>
      </c>
      <c r="D2" s="3" t="s">
        <v>4</v>
      </c>
      <c r="E2" s="4" t="s">
        <v>3</v>
      </c>
    </row>
    <row r="3" spans="1:5" ht="12.75">
      <c r="A3" s="2" t="s">
        <v>7</v>
      </c>
      <c r="B3" s="12">
        <v>242701</v>
      </c>
      <c r="C3" s="12">
        <v>242690</v>
      </c>
      <c r="D3" s="3" t="s">
        <v>8</v>
      </c>
      <c r="E3" s="4" t="s">
        <v>6</v>
      </c>
    </row>
    <row r="4" spans="1:5" ht="12.75">
      <c r="A4" s="2" t="s">
        <v>10</v>
      </c>
      <c r="B4" s="12">
        <v>260105</v>
      </c>
      <c r="C4" s="12">
        <v>260094</v>
      </c>
      <c r="D4" s="3" t="s">
        <v>11</v>
      </c>
      <c r="E4" s="4" t="s">
        <v>9</v>
      </c>
    </row>
    <row r="5" spans="1:5" ht="12.75">
      <c r="A5" s="2" t="s">
        <v>13</v>
      </c>
      <c r="B5" s="12">
        <v>262220</v>
      </c>
      <c r="C5" s="12">
        <v>262216</v>
      </c>
      <c r="D5" s="3" t="s">
        <v>14</v>
      </c>
      <c r="E5" s="4" t="s">
        <v>12</v>
      </c>
    </row>
    <row r="6" spans="1:5" ht="12.75">
      <c r="A6" s="2" t="s">
        <v>16</v>
      </c>
      <c r="B6" s="12">
        <v>261726</v>
      </c>
      <c r="C6" s="12">
        <v>261715</v>
      </c>
      <c r="D6" s="3" t="s">
        <v>14</v>
      </c>
      <c r="E6" s="4" t="s">
        <v>15</v>
      </c>
    </row>
    <row r="7" spans="1:5" ht="12.75">
      <c r="A7" s="2" t="s">
        <v>19</v>
      </c>
      <c r="B7" s="12">
        <v>261682</v>
      </c>
      <c r="C7" s="12">
        <v>261671</v>
      </c>
      <c r="D7" s="3" t="s">
        <v>18</v>
      </c>
      <c r="E7" s="4" t="s">
        <v>17</v>
      </c>
    </row>
    <row r="8" spans="1:5" ht="12.75">
      <c r="A8" s="2" t="s">
        <v>21</v>
      </c>
      <c r="B8" s="12">
        <v>261645</v>
      </c>
      <c r="C8" s="12">
        <v>261634</v>
      </c>
      <c r="D8" s="3" t="s">
        <v>22</v>
      </c>
      <c r="E8" s="4" t="s">
        <v>20</v>
      </c>
    </row>
    <row r="9" spans="1:5" ht="12.75">
      <c r="A9" s="5" t="s">
        <v>24</v>
      </c>
      <c r="B9" s="12">
        <v>260061</v>
      </c>
      <c r="C9" s="12">
        <v>260050</v>
      </c>
      <c r="D9" s="6" t="s">
        <v>11</v>
      </c>
      <c r="E9" s="7" t="s">
        <v>23</v>
      </c>
    </row>
    <row r="10" spans="1:5" ht="25.5">
      <c r="A10" s="5" t="s">
        <v>25</v>
      </c>
      <c r="B10" s="12">
        <v>261601</v>
      </c>
      <c r="C10" s="12">
        <v>261590</v>
      </c>
      <c r="D10" s="6" t="s">
        <v>26</v>
      </c>
      <c r="E10" s="7" t="s">
        <v>28</v>
      </c>
    </row>
    <row r="11" spans="1:5" ht="12.75">
      <c r="A11" s="5" t="s">
        <v>27</v>
      </c>
      <c r="B11" s="12">
        <v>260083</v>
      </c>
      <c r="C11" s="12">
        <v>260072</v>
      </c>
      <c r="D11" s="6" t="s">
        <v>14</v>
      </c>
      <c r="E11" s="7" t="s">
        <v>29</v>
      </c>
    </row>
    <row r="12" spans="1:5" ht="12.75">
      <c r="A12" s="5" t="s">
        <v>30</v>
      </c>
      <c r="B12" s="12">
        <v>260142</v>
      </c>
      <c r="C12" s="12">
        <v>260131</v>
      </c>
      <c r="D12" s="6" t="s">
        <v>11</v>
      </c>
      <c r="E12" s="7" t="s">
        <v>45</v>
      </c>
    </row>
    <row r="13" spans="1:5" ht="12.75">
      <c r="A13" s="5" t="s">
        <v>31</v>
      </c>
      <c r="B13" s="12">
        <v>260120</v>
      </c>
      <c r="C13" s="12">
        <v>260116</v>
      </c>
      <c r="D13" s="6" t="s">
        <v>14</v>
      </c>
      <c r="E13" s="7" t="s">
        <v>46</v>
      </c>
    </row>
    <row r="14" spans="1:5" ht="25.5">
      <c r="A14" s="5" t="s">
        <v>32</v>
      </c>
      <c r="B14" s="12">
        <v>261424</v>
      </c>
      <c r="C14" s="12">
        <v>261413</v>
      </c>
      <c r="D14" s="6" t="s">
        <v>33</v>
      </c>
      <c r="E14" s="7" t="s">
        <v>47</v>
      </c>
    </row>
    <row r="15" spans="1:5" ht="12.75">
      <c r="A15" s="5" t="s">
        <v>34</v>
      </c>
      <c r="B15" s="12">
        <v>260164</v>
      </c>
      <c r="C15" s="12">
        <v>260153</v>
      </c>
      <c r="D15" s="6" t="s">
        <v>26</v>
      </c>
      <c r="E15" s="7" t="s">
        <v>48</v>
      </c>
    </row>
    <row r="16" spans="1:5" ht="12.75">
      <c r="A16" s="5" t="s">
        <v>35</v>
      </c>
      <c r="B16" s="12">
        <v>261741</v>
      </c>
      <c r="C16" s="12">
        <v>261730</v>
      </c>
      <c r="D16" s="6" t="s">
        <v>33</v>
      </c>
      <c r="E16" s="7" t="s">
        <v>49</v>
      </c>
    </row>
    <row r="17" spans="1:5" ht="12.75">
      <c r="A17" s="5" t="s">
        <v>36</v>
      </c>
      <c r="B17" s="12">
        <v>261380</v>
      </c>
      <c r="C17" s="12">
        <v>261376</v>
      </c>
      <c r="D17" s="6" t="s">
        <v>14</v>
      </c>
      <c r="E17" s="8" t="s">
        <v>50</v>
      </c>
    </row>
    <row r="18" spans="1:5" ht="12.75">
      <c r="A18" s="5" t="s">
        <v>37</v>
      </c>
      <c r="B18" s="12">
        <v>260260</v>
      </c>
      <c r="C18" s="12">
        <v>260256</v>
      </c>
      <c r="D18" s="6" t="s">
        <v>14</v>
      </c>
      <c r="E18" s="7" t="s">
        <v>51</v>
      </c>
    </row>
    <row r="19" spans="1:5" ht="12.75">
      <c r="A19" s="5" t="s">
        <v>38</v>
      </c>
      <c r="B19" s="12">
        <v>262043</v>
      </c>
      <c r="C19" s="12">
        <v>262032</v>
      </c>
      <c r="D19" s="6" t="s">
        <v>11</v>
      </c>
      <c r="E19" s="7" t="s">
        <v>52</v>
      </c>
    </row>
    <row r="20" spans="1:5" ht="12.75">
      <c r="A20" s="5" t="s">
        <v>39</v>
      </c>
      <c r="B20" s="12">
        <v>260201</v>
      </c>
      <c r="C20" s="12">
        <v>260190</v>
      </c>
      <c r="D20" s="6" t="s">
        <v>14</v>
      </c>
      <c r="E20" s="7" t="s">
        <v>53</v>
      </c>
    </row>
    <row r="21" spans="1:5" ht="25.5">
      <c r="A21" s="5" t="s">
        <v>40</v>
      </c>
      <c r="B21" s="12">
        <v>261763</v>
      </c>
      <c r="C21" s="12">
        <v>261752</v>
      </c>
      <c r="D21" s="6" t="s">
        <v>26</v>
      </c>
      <c r="E21" s="7" t="s">
        <v>54</v>
      </c>
    </row>
    <row r="22" spans="1:5" ht="12.75">
      <c r="A22" s="5" t="s">
        <v>41</v>
      </c>
      <c r="B22" s="12">
        <v>262021</v>
      </c>
      <c r="C22" s="12">
        <v>262010</v>
      </c>
      <c r="D22" s="6" t="s">
        <v>42</v>
      </c>
      <c r="E22" s="7" t="s">
        <v>55</v>
      </c>
    </row>
    <row r="23" spans="1:5" ht="12.75">
      <c r="A23" s="5" t="s">
        <v>43</v>
      </c>
      <c r="B23" s="12">
        <v>260223</v>
      </c>
      <c r="C23" s="12">
        <v>260212</v>
      </c>
      <c r="D23" s="6" t="s">
        <v>14</v>
      </c>
      <c r="E23" s="7" t="s">
        <v>56</v>
      </c>
    </row>
    <row r="24" spans="1:5" ht="12.75">
      <c r="A24" s="5" t="s">
        <v>44</v>
      </c>
      <c r="B24" s="12">
        <v>260245</v>
      </c>
      <c r="C24" s="12">
        <v>260234</v>
      </c>
      <c r="D24" s="6" t="s">
        <v>14</v>
      </c>
      <c r="E24" s="7" t="s">
        <v>57</v>
      </c>
    </row>
    <row r="25" spans="1:5" ht="12.75">
      <c r="A25" s="5" t="s">
        <v>58</v>
      </c>
      <c r="B25" s="12">
        <v>243762</v>
      </c>
      <c r="C25" s="12">
        <v>243751</v>
      </c>
      <c r="D25" s="6" t="s">
        <v>59</v>
      </c>
      <c r="E25" s="7" t="s">
        <v>61</v>
      </c>
    </row>
    <row r="26" spans="1:5" ht="25.5">
      <c r="A26" s="5" t="s">
        <v>60</v>
      </c>
      <c r="B26" s="12">
        <v>243784</v>
      </c>
      <c r="C26" s="12">
        <v>243773</v>
      </c>
      <c r="D26" s="6" t="s">
        <v>4</v>
      </c>
      <c r="E26" s="7" t="s">
        <v>62</v>
      </c>
    </row>
    <row r="27" spans="1:5" ht="12.75">
      <c r="A27" s="5" t="s">
        <v>63</v>
      </c>
      <c r="B27" s="12">
        <v>260584</v>
      </c>
      <c r="C27" s="12">
        <v>260573</v>
      </c>
      <c r="D27" s="6" t="s">
        <v>11</v>
      </c>
      <c r="E27" s="7" t="s">
        <v>88</v>
      </c>
    </row>
    <row r="28" spans="1:5" ht="12.75">
      <c r="A28" s="5" t="s">
        <v>64</v>
      </c>
      <c r="B28" s="12">
        <v>260562</v>
      </c>
      <c r="C28" s="12">
        <v>260551</v>
      </c>
      <c r="D28" s="6" t="s">
        <v>11</v>
      </c>
      <c r="E28" s="7" t="s">
        <v>89</v>
      </c>
    </row>
    <row r="29" spans="1:5" ht="12.75">
      <c r="A29" s="5" t="s">
        <v>65</v>
      </c>
      <c r="B29" s="12">
        <v>260606</v>
      </c>
      <c r="C29" s="12">
        <v>260595</v>
      </c>
      <c r="D29" s="6" t="s">
        <v>11</v>
      </c>
      <c r="E29" s="7" t="s">
        <v>90</v>
      </c>
    </row>
    <row r="30" spans="1:5" ht="12.75">
      <c r="A30" s="5" t="s">
        <v>66</v>
      </c>
      <c r="B30" s="12">
        <v>260621</v>
      </c>
      <c r="C30" s="12">
        <v>260610</v>
      </c>
      <c r="D30" s="6" t="s">
        <v>11</v>
      </c>
      <c r="E30" s="7" t="s">
        <v>91</v>
      </c>
    </row>
    <row r="31" spans="1:5" ht="12.75">
      <c r="A31" s="5" t="s">
        <v>67</v>
      </c>
      <c r="B31" s="12">
        <v>260400</v>
      </c>
      <c r="C31" s="12">
        <v>260396</v>
      </c>
      <c r="D31" s="6" t="s">
        <v>11</v>
      </c>
      <c r="E31" s="7" t="s">
        <v>92</v>
      </c>
    </row>
    <row r="32" spans="1:5" ht="12.75">
      <c r="A32" s="5" t="s">
        <v>68</v>
      </c>
      <c r="B32" s="12">
        <v>262301</v>
      </c>
      <c r="C32" s="12">
        <v>262290</v>
      </c>
      <c r="D32" s="6" t="s">
        <v>14</v>
      </c>
      <c r="E32" s="7" t="s">
        <v>93</v>
      </c>
    </row>
    <row r="33" spans="1:5" ht="12.75">
      <c r="A33" s="5" t="s">
        <v>69</v>
      </c>
      <c r="B33" s="12">
        <v>262345</v>
      </c>
      <c r="C33" s="12">
        <v>262334</v>
      </c>
      <c r="D33" s="6" t="s">
        <v>70</v>
      </c>
      <c r="E33" s="7" t="s">
        <v>94</v>
      </c>
    </row>
    <row r="34" spans="1:5" ht="12.75">
      <c r="A34" s="5" t="s">
        <v>71</v>
      </c>
      <c r="B34" s="12">
        <v>261785</v>
      </c>
      <c r="C34" s="12">
        <v>261774</v>
      </c>
      <c r="D34" s="6" t="s">
        <v>72</v>
      </c>
      <c r="E34" s="7" t="s">
        <v>95</v>
      </c>
    </row>
    <row r="35" spans="1:5" ht="12.75">
      <c r="A35" s="5" t="s">
        <v>73</v>
      </c>
      <c r="B35" s="12">
        <v>260422</v>
      </c>
      <c r="C35" s="12">
        <v>260411</v>
      </c>
      <c r="D35" s="6" t="s">
        <v>74</v>
      </c>
      <c r="E35" s="7" t="s">
        <v>96</v>
      </c>
    </row>
    <row r="36" spans="1:5" ht="12.75">
      <c r="A36" s="5" t="s">
        <v>75</v>
      </c>
      <c r="B36" s="12">
        <v>-20444</v>
      </c>
      <c r="C36" s="12">
        <v>260433</v>
      </c>
      <c r="D36" s="6" t="s">
        <v>76</v>
      </c>
      <c r="E36" s="7" t="s">
        <v>97</v>
      </c>
    </row>
    <row r="37" spans="1:5" ht="12.75">
      <c r="A37" s="5" t="s">
        <v>77</v>
      </c>
      <c r="B37" s="12">
        <v>261446</v>
      </c>
      <c r="C37" s="12">
        <v>261435</v>
      </c>
      <c r="D37" s="6" t="s">
        <v>78</v>
      </c>
      <c r="E37" s="7" t="s">
        <v>98</v>
      </c>
    </row>
    <row r="38" spans="1:5" ht="12.75">
      <c r="A38" s="5" t="s">
        <v>79</v>
      </c>
      <c r="B38" s="12">
        <v>260540</v>
      </c>
      <c r="C38" s="12">
        <v>260536</v>
      </c>
      <c r="D38" s="6" t="s">
        <v>26</v>
      </c>
      <c r="E38" s="7" t="s">
        <v>99</v>
      </c>
    </row>
    <row r="39" spans="1:5" ht="12.75">
      <c r="A39" s="5" t="s">
        <v>80</v>
      </c>
      <c r="B39" s="12">
        <v>432084</v>
      </c>
      <c r="C39" s="12">
        <v>432073</v>
      </c>
      <c r="D39" s="6" t="s">
        <v>14</v>
      </c>
      <c r="E39" s="7" t="s">
        <v>100</v>
      </c>
    </row>
    <row r="40" spans="1:5" ht="12.75">
      <c r="A40" s="5" t="s">
        <v>81</v>
      </c>
      <c r="B40" s="12">
        <v>432106</v>
      </c>
      <c r="C40" s="12">
        <v>432095</v>
      </c>
      <c r="D40" s="6" t="s">
        <v>11</v>
      </c>
      <c r="E40" s="7" t="s">
        <v>101</v>
      </c>
    </row>
    <row r="41" spans="1:5" ht="12.75">
      <c r="A41" s="5" t="s">
        <v>82</v>
      </c>
      <c r="B41" s="12">
        <v>260503</v>
      </c>
      <c r="C41" s="12">
        <v>260492</v>
      </c>
      <c r="D41" s="6" t="s">
        <v>11</v>
      </c>
      <c r="E41" s="7" t="s">
        <v>102</v>
      </c>
    </row>
    <row r="42" spans="1:5" ht="12.75">
      <c r="A42" s="5" t="s">
        <v>83</v>
      </c>
      <c r="B42" s="12">
        <v>260525</v>
      </c>
      <c r="C42" s="12">
        <v>260514</v>
      </c>
      <c r="D42" s="6" t="s">
        <v>11</v>
      </c>
      <c r="E42" s="7" t="s">
        <v>103</v>
      </c>
    </row>
    <row r="43" spans="1:5" ht="12.75">
      <c r="A43" s="5" t="s">
        <v>84</v>
      </c>
      <c r="B43" s="12">
        <v>262426</v>
      </c>
      <c r="C43" s="12">
        <v>262415</v>
      </c>
      <c r="D43" s="6" t="s">
        <v>85</v>
      </c>
      <c r="E43" s="7" t="s">
        <v>104</v>
      </c>
    </row>
    <row r="44" spans="1:5" ht="12.75">
      <c r="A44" s="5" t="s">
        <v>86</v>
      </c>
      <c r="B44" s="12">
        <v>432762</v>
      </c>
      <c r="C44" s="12">
        <v>432751</v>
      </c>
      <c r="D44" s="6" t="s">
        <v>14</v>
      </c>
      <c r="E44" s="7" t="s">
        <v>105</v>
      </c>
    </row>
    <row r="45" spans="1:5" ht="12.75">
      <c r="A45" s="5" t="s">
        <v>87</v>
      </c>
      <c r="B45" s="12">
        <v>260466</v>
      </c>
      <c r="C45" s="12">
        <v>260455</v>
      </c>
      <c r="D45" s="6" t="s">
        <v>14</v>
      </c>
      <c r="E45" s="7" t="s">
        <v>106</v>
      </c>
    </row>
    <row r="46" spans="1:5" ht="12.75">
      <c r="A46" s="5" t="s">
        <v>107</v>
      </c>
      <c r="B46" s="12">
        <v>260643</v>
      </c>
      <c r="C46" s="12">
        <v>260632</v>
      </c>
      <c r="D46" s="6" t="s">
        <v>11</v>
      </c>
      <c r="E46" s="7" t="s">
        <v>112</v>
      </c>
    </row>
    <row r="47" spans="1:5" ht="12.75">
      <c r="A47" s="5" t="s">
        <v>108</v>
      </c>
      <c r="B47" s="12">
        <v>355843</v>
      </c>
      <c r="C47" s="12">
        <v>355832</v>
      </c>
      <c r="D47" s="6" t="s">
        <v>11</v>
      </c>
      <c r="E47" s="7" t="s">
        <v>113</v>
      </c>
    </row>
    <row r="48" spans="1:5" ht="12.75">
      <c r="A48" s="5" t="s">
        <v>109</v>
      </c>
      <c r="B48" s="12">
        <v>260665</v>
      </c>
      <c r="C48" s="12">
        <v>260654</v>
      </c>
      <c r="D48" s="6" t="s">
        <v>14</v>
      </c>
      <c r="E48" s="7" t="s">
        <v>114</v>
      </c>
    </row>
    <row r="49" spans="1:5" ht="12.75">
      <c r="A49" s="5" t="s">
        <v>110</v>
      </c>
      <c r="B49" s="12">
        <v>261800</v>
      </c>
      <c r="C49" s="12">
        <v>261796</v>
      </c>
      <c r="D49" s="6" t="s">
        <v>111</v>
      </c>
      <c r="E49" s="7" t="s">
        <v>115</v>
      </c>
    </row>
    <row r="50" spans="1:5" ht="12.75">
      <c r="A50" s="5" t="s">
        <v>116</v>
      </c>
      <c r="B50" s="12">
        <v>261144</v>
      </c>
      <c r="C50" s="12">
        <v>261133</v>
      </c>
      <c r="D50" s="6" t="s">
        <v>117</v>
      </c>
      <c r="E50" s="7" t="s">
        <v>137</v>
      </c>
    </row>
    <row r="51" spans="1:5" ht="12.75">
      <c r="A51" s="5" t="s">
        <v>118</v>
      </c>
      <c r="B51" s="12">
        <v>261041</v>
      </c>
      <c r="C51" s="12">
        <v>261030</v>
      </c>
      <c r="D51" s="6" t="s">
        <v>11</v>
      </c>
      <c r="E51" s="7" t="s">
        <v>138</v>
      </c>
    </row>
    <row r="52" spans="1:5" ht="12.75">
      <c r="A52" s="5" t="s">
        <v>119</v>
      </c>
      <c r="B52" s="12">
        <v>261262</v>
      </c>
      <c r="C52" s="12">
        <v>261251</v>
      </c>
      <c r="D52" s="6" t="s">
        <v>11</v>
      </c>
      <c r="E52" s="7" t="s">
        <v>139</v>
      </c>
    </row>
    <row r="53" spans="1:5" ht="12.75">
      <c r="A53" s="5" t="s">
        <v>120</v>
      </c>
      <c r="B53" s="12">
        <v>261321</v>
      </c>
      <c r="C53" s="12">
        <v>261310</v>
      </c>
      <c r="D53" s="6" t="s">
        <v>11</v>
      </c>
      <c r="E53" s="7" t="s">
        <v>140</v>
      </c>
    </row>
    <row r="54" spans="1:5" ht="12.75">
      <c r="A54" s="5" t="s">
        <v>121</v>
      </c>
      <c r="B54" s="12">
        <v>260363</v>
      </c>
      <c r="C54" s="12">
        <v>260352</v>
      </c>
      <c r="D54" s="6" t="s">
        <v>122</v>
      </c>
      <c r="E54" s="7" t="s">
        <v>141</v>
      </c>
    </row>
    <row r="55" spans="1:5" ht="12.75">
      <c r="A55" s="5" t="s">
        <v>123</v>
      </c>
      <c r="B55" s="12">
        <v>260982</v>
      </c>
      <c r="C55" s="12">
        <v>260971</v>
      </c>
      <c r="D55" s="6" t="s">
        <v>14</v>
      </c>
      <c r="E55" s="7" t="s">
        <v>142</v>
      </c>
    </row>
    <row r="56" spans="1:5" ht="12.75">
      <c r="A56" s="5" t="s">
        <v>124</v>
      </c>
      <c r="B56" s="12">
        <v>261306</v>
      </c>
      <c r="C56" s="12">
        <v>261295</v>
      </c>
      <c r="D56" s="6" t="s">
        <v>125</v>
      </c>
      <c r="E56" s="7" t="s">
        <v>143</v>
      </c>
    </row>
    <row r="57" spans="1:5" ht="12.75">
      <c r="A57" s="5" t="s">
        <v>126</v>
      </c>
      <c r="B57" s="12">
        <v>261284</v>
      </c>
      <c r="C57" s="12">
        <v>261273</v>
      </c>
      <c r="D57" s="6" t="s">
        <v>14</v>
      </c>
      <c r="E57" s="7" t="s">
        <v>144</v>
      </c>
    </row>
    <row r="58" spans="1:5" ht="12.75">
      <c r="A58" s="5" t="s">
        <v>127</v>
      </c>
      <c r="B58" s="12">
        <v>261085</v>
      </c>
      <c r="C58" s="12">
        <v>261074</v>
      </c>
      <c r="D58" s="6" t="s">
        <v>11</v>
      </c>
      <c r="E58" s="7" t="s">
        <v>145</v>
      </c>
    </row>
    <row r="59" spans="1:5" ht="25.5">
      <c r="A59" s="5" t="s">
        <v>128</v>
      </c>
      <c r="B59" s="12">
        <v>261365</v>
      </c>
      <c r="C59" s="12">
        <v>261354</v>
      </c>
      <c r="D59" s="6" t="s">
        <v>125</v>
      </c>
      <c r="E59" s="7" t="s">
        <v>146</v>
      </c>
    </row>
    <row r="60" spans="1:5" ht="12.75">
      <c r="A60" s="5" t="s">
        <v>129</v>
      </c>
      <c r="B60" s="12">
        <v>261343</v>
      </c>
      <c r="C60" s="12">
        <v>261332</v>
      </c>
      <c r="D60" s="6" t="s">
        <v>14</v>
      </c>
      <c r="E60" s="7" t="s">
        <v>147</v>
      </c>
    </row>
    <row r="61" spans="1:5" ht="25.5">
      <c r="A61" s="5" t="s">
        <v>130</v>
      </c>
      <c r="B61" s="12">
        <v>261903</v>
      </c>
      <c r="C61" s="12">
        <v>261892</v>
      </c>
      <c r="D61" s="6" t="s">
        <v>125</v>
      </c>
      <c r="E61" s="7" t="s">
        <v>148</v>
      </c>
    </row>
    <row r="62" spans="1:5" ht="12.75">
      <c r="A62" s="5" t="s">
        <v>131</v>
      </c>
      <c r="B62" s="12">
        <v>261881</v>
      </c>
      <c r="C62" s="12">
        <v>261870</v>
      </c>
      <c r="D62" s="6" t="s">
        <v>11</v>
      </c>
      <c r="E62" s="7" t="s">
        <v>149</v>
      </c>
    </row>
    <row r="63" spans="1:5" ht="12.75">
      <c r="A63" s="5" t="s">
        <v>132</v>
      </c>
      <c r="B63" s="12">
        <v>261623</v>
      </c>
      <c r="C63" s="12">
        <v>261612</v>
      </c>
      <c r="D63" s="6" t="s">
        <v>78</v>
      </c>
      <c r="E63" s="7" t="s">
        <v>150</v>
      </c>
    </row>
    <row r="64" spans="1:5" ht="12.75">
      <c r="A64" s="5" t="s">
        <v>133</v>
      </c>
      <c r="B64" s="12">
        <v>261063</v>
      </c>
      <c r="C64" s="12">
        <v>261052</v>
      </c>
      <c r="D64" s="6" t="s">
        <v>134</v>
      </c>
      <c r="E64" s="7" t="s">
        <v>151</v>
      </c>
    </row>
    <row r="65" spans="1:5" ht="12.75">
      <c r="A65" s="5" t="s">
        <v>135</v>
      </c>
      <c r="B65" s="12">
        <v>262146</v>
      </c>
      <c r="C65" s="12">
        <v>262135</v>
      </c>
      <c r="D65" s="6" t="s">
        <v>11</v>
      </c>
      <c r="E65" s="7" t="s">
        <v>152</v>
      </c>
    </row>
    <row r="66" spans="1:5" ht="12.75">
      <c r="A66" s="5" t="s">
        <v>136</v>
      </c>
      <c r="B66" s="12">
        <v>262205</v>
      </c>
      <c r="C66" s="12">
        <v>262194</v>
      </c>
      <c r="D66" s="6" t="s">
        <v>14</v>
      </c>
      <c r="E66" s="7" t="s">
        <v>153</v>
      </c>
    </row>
    <row r="67" spans="1:5" ht="25.5">
      <c r="A67" s="5" t="s">
        <v>154</v>
      </c>
      <c r="B67" s="12">
        <v>261004</v>
      </c>
      <c r="C67" s="12">
        <v>260993</v>
      </c>
      <c r="D67" s="6" t="s">
        <v>14</v>
      </c>
      <c r="E67" s="7" t="s">
        <v>157</v>
      </c>
    </row>
    <row r="68" spans="1:5" ht="12.75">
      <c r="A68" s="5" t="s">
        <v>155</v>
      </c>
      <c r="B68" s="12">
        <v>261026</v>
      </c>
      <c r="C68" s="12">
        <v>261015</v>
      </c>
      <c r="D68" s="6" t="s">
        <v>14</v>
      </c>
      <c r="E68" s="7" t="s">
        <v>158</v>
      </c>
    </row>
    <row r="69" spans="1:5" ht="12.75">
      <c r="A69" s="5" t="s">
        <v>156</v>
      </c>
      <c r="B69" s="12">
        <v>260960</v>
      </c>
      <c r="C69" s="12">
        <v>260956</v>
      </c>
      <c r="D69" s="6" t="s">
        <v>78</v>
      </c>
      <c r="E69" s="7" t="s">
        <v>159</v>
      </c>
    </row>
    <row r="70" spans="1:5" ht="12.75">
      <c r="A70" s="5" t="s">
        <v>160</v>
      </c>
      <c r="B70" s="12">
        <v>260746</v>
      </c>
      <c r="C70" s="12">
        <v>260735</v>
      </c>
      <c r="D70" s="6" t="s">
        <v>78</v>
      </c>
      <c r="E70" s="7" t="s">
        <v>181</v>
      </c>
    </row>
    <row r="71" spans="1:5" ht="12.75">
      <c r="A71" s="5" t="s">
        <v>161</v>
      </c>
      <c r="B71" s="12">
        <v>260761</v>
      </c>
      <c r="C71" s="12">
        <v>260750</v>
      </c>
      <c r="D71" s="6" t="s">
        <v>78</v>
      </c>
      <c r="E71" s="7" t="s">
        <v>182</v>
      </c>
    </row>
    <row r="72" spans="1:5" ht="12.75">
      <c r="A72" s="5" t="s">
        <v>162</v>
      </c>
      <c r="B72" s="12">
        <v>261542</v>
      </c>
      <c r="C72" s="12">
        <v>261531</v>
      </c>
      <c r="D72" s="6" t="s">
        <v>163</v>
      </c>
      <c r="E72" s="7" t="s">
        <v>183</v>
      </c>
    </row>
    <row r="73" spans="1:5" ht="12.75">
      <c r="A73" s="5" t="s">
        <v>164</v>
      </c>
      <c r="B73" s="12">
        <v>260724</v>
      </c>
      <c r="C73" s="12">
        <v>260713</v>
      </c>
      <c r="D73" s="6" t="s">
        <v>78</v>
      </c>
      <c r="E73" s="7" t="s">
        <v>184</v>
      </c>
    </row>
    <row r="74" spans="1:5" ht="12.75">
      <c r="A74" s="5" t="s">
        <v>165</v>
      </c>
      <c r="B74" s="12">
        <v>260702</v>
      </c>
      <c r="C74" s="12">
        <v>260691</v>
      </c>
      <c r="D74" s="6" t="s">
        <v>166</v>
      </c>
      <c r="E74" s="7" t="s">
        <v>185</v>
      </c>
    </row>
    <row r="75" spans="1:5" ht="12.75">
      <c r="A75" s="5" t="s">
        <v>167</v>
      </c>
      <c r="B75" s="12">
        <v>262183</v>
      </c>
      <c r="C75" s="12">
        <v>262172</v>
      </c>
      <c r="D75" s="6" t="s">
        <v>166</v>
      </c>
      <c r="E75" s="7" t="s">
        <v>186</v>
      </c>
    </row>
    <row r="76" spans="1:5" ht="12.75">
      <c r="A76" s="5" t="s">
        <v>168</v>
      </c>
      <c r="B76" s="12">
        <v>260820</v>
      </c>
      <c r="C76" s="12">
        <v>260816</v>
      </c>
      <c r="D76" s="6" t="s">
        <v>166</v>
      </c>
      <c r="E76" s="7" t="s">
        <v>187</v>
      </c>
    </row>
    <row r="77" spans="1:5" ht="12.75">
      <c r="A77" s="5" t="s">
        <v>169</v>
      </c>
      <c r="B77" s="12">
        <v>261225</v>
      </c>
      <c r="C77" s="12">
        <v>261214</v>
      </c>
      <c r="D77" s="6" t="s">
        <v>78</v>
      </c>
      <c r="E77" s="7" t="s">
        <v>188</v>
      </c>
    </row>
    <row r="78" spans="1:5" ht="12.75">
      <c r="A78" s="5" t="s">
        <v>170</v>
      </c>
      <c r="B78" s="12">
        <v>260864</v>
      </c>
      <c r="C78" s="12">
        <v>260853</v>
      </c>
      <c r="D78" s="6" t="s">
        <v>78</v>
      </c>
      <c r="E78" s="7" t="s">
        <v>189</v>
      </c>
    </row>
    <row r="79" spans="1:5" ht="12.75">
      <c r="A79" s="5" t="s">
        <v>171</v>
      </c>
      <c r="B79" s="12">
        <v>261240</v>
      </c>
      <c r="C79" s="12">
        <v>261236</v>
      </c>
      <c r="D79" s="6" t="s">
        <v>78</v>
      </c>
      <c r="E79" s="7" t="s">
        <v>190</v>
      </c>
    </row>
    <row r="80" spans="1:5" ht="12.75">
      <c r="A80" s="5" t="s">
        <v>172</v>
      </c>
      <c r="B80" s="12">
        <v>260805</v>
      </c>
      <c r="C80" s="12">
        <v>260794</v>
      </c>
      <c r="D80" s="6" t="s">
        <v>166</v>
      </c>
      <c r="E80" s="7" t="s">
        <v>191</v>
      </c>
    </row>
    <row r="81" spans="1:5" ht="12.75">
      <c r="A81" s="5" t="s">
        <v>173</v>
      </c>
      <c r="B81" s="12">
        <v>261122</v>
      </c>
      <c r="C81" s="12">
        <v>261111</v>
      </c>
      <c r="D81" s="6" t="s">
        <v>26</v>
      </c>
      <c r="E81" s="7" t="s">
        <v>192</v>
      </c>
    </row>
    <row r="82" spans="1:5" ht="12.75">
      <c r="A82" s="5" t="s">
        <v>174</v>
      </c>
      <c r="B82" s="12">
        <v>261100</v>
      </c>
      <c r="C82" s="12">
        <v>261096</v>
      </c>
      <c r="D82" s="6" t="s">
        <v>78</v>
      </c>
      <c r="E82" s="7" t="s">
        <v>193</v>
      </c>
    </row>
    <row r="83" spans="1:5" ht="12.75">
      <c r="A83" s="5" t="s">
        <v>175</v>
      </c>
      <c r="B83" s="12">
        <v>260923</v>
      </c>
      <c r="C83" s="12">
        <v>260912</v>
      </c>
      <c r="D83" s="6" t="s">
        <v>14</v>
      </c>
      <c r="E83" s="7" t="s">
        <v>194</v>
      </c>
    </row>
    <row r="84" spans="1:5" ht="12.75">
      <c r="A84" s="5" t="s">
        <v>176</v>
      </c>
      <c r="B84" s="12">
        <v>260901</v>
      </c>
      <c r="C84" s="12">
        <v>260890</v>
      </c>
      <c r="D84" s="6" t="s">
        <v>78</v>
      </c>
      <c r="E84" s="7" t="s">
        <v>195</v>
      </c>
    </row>
    <row r="85" spans="1:5" ht="12.75">
      <c r="A85" s="5" t="s">
        <v>177</v>
      </c>
      <c r="B85" s="12">
        <v>260886</v>
      </c>
      <c r="C85" s="12">
        <v>260875</v>
      </c>
      <c r="D85" s="6" t="s">
        <v>78</v>
      </c>
      <c r="E85" s="7" t="s">
        <v>196</v>
      </c>
    </row>
    <row r="86" spans="1:5" ht="25.5">
      <c r="A86" s="5" t="s">
        <v>178</v>
      </c>
      <c r="B86" s="12">
        <v>589142</v>
      </c>
      <c r="C86" s="12">
        <v>589131</v>
      </c>
      <c r="D86" s="6" t="s">
        <v>179</v>
      </c>
      <c r="E86" s="7" t="s">
        <v>197</v>
      </c>
    </row>
    <row r="87" spans="1:5" ht="12.75">
      <c r="A87" s="5" t="s">
        <v>180</v>
      </c>
      <c r="B87" s="12">
        <v>260783</v>
      </c>
      <c r="C87" s="12">
        <v>260772</v>
      </c>
      <c r="D87" s="6" t="s">
        <v>14</v>
      </c>
      <c r="E87" s="7" t="s">
        <v>198</v>
      </c>
    </row>
    <row r="88" spans="1:5" ht="12.75">
      <c r="A88" s="5" t="s">
        <v>199</v>
      </c>
      <c r="B88" s="12">
        <v>261483</v>
      </c>
      <c r="C88" s="12">
        <v>261472</v>
      </c>
      <c r="D88" s="6" t="s">
        <v>26</v>
      </c>
      <c r="E88" s="7" t="s">
        <v>212</v>
      </c>
    </row>
    <row r="89" spans="1:5" ht="12.75">
      <c r="A89" s="5" t="s">
        <v>200</v>
      </c>
      <c r="B89" s="12">
        <v>261461</v>
      </c>
      <c r="C89" s="12">
        <v>261450</v>
      </c>
      <c r="D89" s="6" t="s">
        <v>11</v>
      </c>
      <c r="E89" s="7" t="s">
        <v>213</v>
      </c>
    </row>
    <row r="90" spans="1:5" ht="12.75">
      <c r="A90" s="5" t="s">
        <v>201</v>
      </c>
      <c r="B90" s="12">
        <v>260945</v>
      </c>
      <c r="C90" s="12">
        <v>260934</v>
      </c>
      <c r="D90" s="6" t="s">
        <v>166</v>
      </c>
      <c r="E90" s="7" t="s">
        <v>214</v>
      </c>
    </row>
    <row r="91" spans="1:5" ht="25.5">
      <c r="A91" s="5" t="s">
        <v>202</v>
      </c>
      <c r="B91" s="12">
        <v>262080</v>
      </c>
      <c r="C91" s="12">
        <v>262076</v>
      </c>
      <c r="D91" s="6" t="s">
        <v>166</v>
      </c>
      <c r="E91" s="7" t="s">
        <v>215</v>
      </c>
    </row>
    <row r="92" spans="1:5" ht="12.75">
      <c r="A92" s="5" t="s">
        <v>203</v>
      </c>
      <c r="B92" s="12">
        <v>262102</v>
      </c>
      <c r="C92" s="12">
        <v>262091</v>
      </c>
      <c r="D92" s="6" t="s">
        <v>14</v>
      </c>
      <c r="E92" s="7" t="s">
        <v>216</v>
      </c>
    </row>
    <row r="93" spans="1:5" ht="12.75">
      <c r="A93" s="5" t="s">
        <v>204</v>
      </c>
      <c r="B93" s="12">
        <v>262065</v>
      </c>
      <c r="C93" s="12">
        <v>262054</v>
      </c>
      <c r="D93" s="6" t="s">
        <v>14</v>
      </c>
      <c r="E93" s="7" t="s">
        <v>217</v>
      </c>
    </row>
    <row r="94" spans="1:5" ht="12.75">
      <c r="A94" s="5" t="s">
        <v>119</v>
      </c>
      <c r="B94" s="12">
        <v>261262</v>
      </c>
      <c r="C94" s="12">
        <v>261251</v>
      </c>
      <c r="D94" s="6" t="s">
        <v>11</v>
      </c>
      <c r="E94" s="7" t="s">
        <v>218</v>
      </c>
    </row>
    <row r="95" spans="1:5" ht="12.75">
      <c r="A95" s="5" t="s">
        <v>120</v>
      </c>
      <c r="B95" s="12">
        <v>261321</v>
      </c>
      <c r="C95" s="12">
        <v>261310</v>
      </c>
      <c r="D95" s="6" t="s">
        <v>11</v>
      </c>
      <c r="E95" s="7" t="s">
        <v>140</v>
      </c>
    </row>
    <row r="96" spans="1:5" ht="12.75">
      <c r="A96" s="5" t="s">
        <v>205</v>
      </c>
      <c r="B96" s="12">
        <v>262124</v>
      </c>
      <c r="C96" s="12">
        <v>262113</v>
      </c>
      <c r="D96" s="6" t="s">
        <v>78</v>
      </c>
      <c r="E96" s="7" t="s">
        <v>219</v>
      </c>
    </row>
    <row r="97" spans="1:5" ht="12.75">
      <c r="A97" s="5" t="s">
        <v>124</v>
      </c>
      <c r="B97" s="12">
        <v>261306</v>
      </c>
      <c r="C97" s="12">
        <v>261295</v>
      </c>
      <c r="D97" s="6" t="s">
        <v>125</v>
      </c>
      <c r="E97" s="7" t="s">
        <v>143</v>
      </c>
    </row>
    <row r="98" spans="1:5" ht="12.75">
      <c r="A98" s="5" t="s">
        <v>126</v>
      </c>
      <c r="B98" s="12">
        <v>261284</v>
      </c>
      <c r="C98" s="12">
        <v>261273</v>
      </c>
      <c r="D98" s="6" t="s">
        <v>14</v>
      </c>
      <c r="E98" s="7" t="s">
        <v>144</v>
      </c>
    </row>
    <row r="99" spans="1:5" ht="25.5">
      <c r="A99" s="5" t="s">
        <v>128</v>
      </c>
      <c r="B99" s="12">
        <v>261365</v>
      </c>
      <c r="C99" s="12">
        <v>261354</v>
      </c>
      <c r="D99" s="6" t="s">
        <v>125</v>
      </c>
      <c r="E99" s="7" t="s">
        <v>146</v>
      </c>
    </row>
    <row r="100" spans="1:5" ht="12.75">
      <c r="A100" s="5" t="s">
        <v>129</v>
      </c>
      <c r="B100" s="12">
        <v>261343</v>
      </c>
      <c r="C100" s="12">
        <v>261332</v>
      </c>
      <c r="D100" s="6" t="s">
        <v>14</v>
      </c>
      <c r="E100" s="7" t="s">
        <v>147</v>
      </c>
    </row>
    <row r="101" spans="1:5" ht="12.75">
      <c r="A101" s="5" t="s">
        <v>206</v>
      </c>
      <c r="B101" s="12">
        <v>261166</v>
      </c>
      <c r="C101" s="12">
        <v>261155</v>
      </c>
      <c r="D101" s="6" t="s">
        <v>207</v>
      </c>
      <c r="E101" s="7" t="s">
        <v>220</v>
      </c>
    </row>
    <row r="102" spans="1:5" ht="12.75">
      <c r="A102" s="5" t="s">
        <v>208</v>
      </c>
      <c r="B102" s="12">
        <v>261586</v>
      </c>
      <c r="C102" s="12">
        <v>261575</v>
      </c>
      <c r="D102" s="6" t="s">
        <v>209</v>
      </c>
      <c r="E102" s="7" t="s">
        <v>221</v>
      </c>
    </row>
    <row r="103" spans="1:5" ht="12.75">
      <c r="A103" s="5" t="s">
        <v>210</v>
      </c>
      <c r="B103" s="12">
        <v>220124</v>
      </c>
      <c r="C103" s="12">
        <v>220113</v>
      </c>
      <c r="D103" s="6" t="s">
        <v>211</v>
      </c>
      <c r="E103" s="7" t="s">
        <v>222</v>
      </c>
    </row>
    <row r="104" spans="1:5" ht="12.75">
      <c r="A104" s="5" t="s">
        <v>223</v>
      </c>
      <c r="B104" s="12">
        <v>244160</v>
      </c>
      <c r="C104" s="12">
        <v>244156</v>
      </c>
      <c r="D104" s="6" t="s">
        <v>8</v>
      </c>
      <c r="E104" s="7" t="s">
        <v>227</v>
      </c>
    </row>
    <row r="105" spans="1:5" ht="12.75">
      <c r="A105" s="5" t="s">
        <v>224</v>
      </c>
      <c r="B105" s="12">
        <v>261203</v>
      </c>
      <c r="C105" s="12">
        <v>261192</v>
      </c>
      <c r="D105" s="6" t="s">
        <v>78</v>
      </c>
      <c r="E105" s="7" t="s">
        <v>228</v>
      </c>
    </row>
    <row r="106" spans="1:5" ht="12.75">
      <c r="A106" s="5" t="s">
        <v>225</v>
      </c>
      <c r="B106" s="12">
        <v>431384</v>
      </c>
      <c r="C106" s="12">
        <v>431373</v>
      </c>
      <c r="D106" s="6" t="s">
        <v>14</v>
      </c>
      <c r="E106" s="7" t="s">
        <v>229</v>
      </c>
    </row>
    <row r="107" spans="1:5" ht="12.75">
      <c r="A107" s="5" t="s">
        <v>226</v>
      </c>
      <c r="B107" s="12">
        <v>431104</v>
      </c>
      <c r="C107" s="12">
        <v>431093</v>
      </c>
      <c r="D107" s="6" t="s">
        <v>166</v>
      </c>
      <c r="E107" s="7" t="s">
        <v>230</v>
      </c>
    </row>
    <row r="108" spans="1:5" ht="12.75">
      <c r="A108" s="5" t="s">
        <v>231</v>
      </c>
      <c r="B108" s="12">
        <v>353242</v>
      </c>
      <c r="C108" s="12">
        <v>353231</v>
      </c>
      <c r="D108" s="6" t="s">
        <v>163</v>
      </c>
      <c r="E108" s="7" t="s">
        <v>250</v>
      </c>
    </row>
    <row r="109" spans="1:5" ht="12.75">
      <c r="A109" s="5" t="s">
        <v>232</v>
      </c>
      <c r="B109" s="12">
        <v>353205</v>
      </c>
      <c r="C109" s="12">
        <v>353194</v>
      </c>
      <c r="D109" s="6" t="s">
        <v>233</v>
      </c>
      <c r="E109" s="7" t="s">
        <v>251</v>
      </c>
    </row>
    <row r="110" spans="1:5" ht="12.75">
      <c r="A110" s="5" t="s">
        <v>234</v>
      </c>
      <c r="B110" s="12">
        <v>220264</v>
      </c>
      <c r="C110" s="12">
        <v>220253</v>
      </c>
      <c r="D110" s="6" t="s">
        <v>207</v>
      </c>
      <c r="E110" s="7" t="s">
        <v>252</v>
      </c>
    </row>
    <row r="111" spans="1:5" ht="12.75">
      <c r="A111" s="5" t="s">
        <v>235</v>
      </c>
      <c r="B111" s="12">
        <v>244543</v>
      </c>
      <c r="C111" s="12">
        <v>244532</v>
      </c>
      <c r="D111" s="6" t="s">
        <v>236</v>
      </c>
      <c r="E111" s="7" t="s">
        <v>253</v>
      </c>
    </row>
    <row r="112" spans="1:5" ht="12.75">
      <c r="A112" s="5" t="s">
        <v>237</v>
      </c>
      <c r="B112" s="12">
        <v>241102</v>
      </c>
      <c r="C112" s="12">
        <v>241091</v>
      </c>
      <c r="D112" s="6" t="s">
        <v>238</v>
      </c>
      <c r="E112" s="7" t="s">
        <v>254</v>
      </c>
    </row>
    <row r="113" spans="1:5" ht="12.75">
      <c r="A113" s="5" t="s">
        <v>239</v>
      </c>
      <c r="B113" s="12">
        <v>240483</v>
      </c>
      <c r="C113" s="12">
        <v>240472</v>
      </c>
      <c r="D113" s="6" t="s">
        <v>240</v>
      </c>
      <c r="E113" s="7" t="s">
        <v>255</v>
      </c>
    </row>
    <row r="114" spans="1:5" ht="12.75">
      <c r="A114" s="5" t="s">
        <v>241</v>
      </c>
      <c r="B114" s="12">
        <v>240461</v>
      </c>
      <c r="C114" s="12">
        <v>240450</v>
      </c>
      <c r="D114" s="6" t="s">
        <v>8</v>
      </c>
      <c r="E114" s="7" t="s">
        <v>256</v>
      </c>
    </row>
    <row r="115" spans="1:5" ht="12.75">
      <c r="A115" s="5" t="s">
        <v>242</v>
      </c>
      <c r="B115" s="12">
        <v>241161</v>
      </c>
      <c r="C115" s="12">
        <v>241150</v>
      </c>
      <c r="D115" s="6" t="s">
        <v>238</v>
      </c>
      <c r="E115" s="7" t="s">
        <v>257</v>
      </c>
    </row>
    <row r="116" spans="1:5" ht="12.75">
      <c r="A116" s="5" t="s">
        <v>243</v>
      </c>
      <c r="B116" s="12">
        <v>241183</v>
      </c>
      <c r="C116" s="12">
        <v>241172</v>
      </c>
      <c r="D116" s="6" t="s">
        <v>238</v>
      </c>
      <c r="E116" s="7" t="s">
        <v>258</v>
      </c>
    </row>
    <row r="117" spans="1:5" ht="12.75">
      <c r="A117" s="5" t="s">
        <v>244</v>
      </c>
      <c r="B117" s="12">
        <v>220360</v>
      </c>
      <c r="C117" s="12">
        <v>220356</v>
      </c>
      <c r="D117" s="6" t="s">
        <v>163</v>
      </c>
      <c r="E117" s="7" t="s">
        <v>259</v>
      </c>
    </row>
    <row r="118" spans="1:5" ht="12.75">
      <c r="A118" s="5" t="s">
        <v>245</v>
      </c>
      <c r="B118" s="12">
        <v>220220</v>
      </c>
      <c r="C118" s="12">
        <v>220216</v>
      </c>
      <c r="D118" s="6" t="s">
        <v>207</v>
      </c>
      <c r="E118" s="7" t="s">
        <v>260</v>
      </c>
    </row>
    <row r="119" spans="1:5" ht="12.75">
      <c r="A119" s="5" t="s">
        <v>246</v>
      </c>
      <c r="B119" s="12">
        <v>243644</v>
      </c>
      <c r="C119" s="12">
        <v>243633</v>
      </c>
      <c r="D119" s="6" t="s">
        <v>238</v>
      </c>
      <c r="E119" s="7" t="s">
        <v>261</v>
      </c>
    </row>
    <row r="120" spans="1:5" ht="12.75">
      <c r="A120" s="5" t="s">
        <v>247</v>
      </c>
      <c r="B120" s="12">
        <v>243600</v>
      </c>
      <c r="C120" s="12">
        <v>243596</v>
      </c>
      <c r="D120" s="6" t="s">
        <v>248</v>
      </c>
      <c r="E120" s="7" t="s">
        <v>262</v>
      </c>
    </row>
    <row r="121" spans="1:5" ht="12.75">
      <c r="A121" s="5" t="s">
        <v>249</v>
      </c>
      <c r="B121" s="12">
        <v>240166</v>
      </c>
      <c r="C121" s="12">
        <v>240155</v>
      </c>
      <c r="D121" s="6" t="s">
        <v>33</v>
      </c>
      <c r="E121" s="7" t="s">
        <v>263</v>
      </c>
    </row>
    <row r="122" spans="1:5" ht="12.75">
      <c r="A122" s="5" t="s">
        <v>264</v>
      </c>
      <c r="B122" s="12">
        <v>353264</v>
      </c>
      <c r="C122" s="12">
        <v>353253</v>
      </c>
      <c r="D122" s="6" t="s">
        <v>125</v>
      </c>
      <c r="E122" s="7" t="s">
        <v>266</v>
      </c>
    </row>
    <row r="123" spans="1:5" ht="12.75">
      <c r="A123" s="5" t="s">
        <v>265</v>
      </c>
      <c r="B123" s="12">
        <v>350523</v>
      </c>
      <c r="C123" s="12">
        <v>350512</v>
      </c>
      <c r="D123" s="6" t="s">
        <v>85</v>
      </c>
      <c r="E123" s="7" t="s">
        <v>267</v>
      </c>
    </row>
    <row r="124" spans="1:5" ht="12.75">
      <c r="A124" s="5" t="s">
        <v>5</v>
      </c>
      <c r="B124" s="12">
        <v>242723</v>
      </c>
      <c r="C124" s="12">
        <v>242712</v>
      </c>
      <c r="D124" s="6" t="s">
        <v>4</v>
      </c>
      <c r="E124" s="7" t="s">
        <v>3</v>
      </c>
    </row>
    <row r="125" spans="1:5" ht="12.75">
      <c r="A125" s="5" t="s">
        <v>7</v>
      </c>
      <c r="B125" s="12">
        <v>242701</v>
      </c>
      <c r="C125" s="12">
        <v>242690</v>
      </c>
      <c r="D125" s="6" t="s">
        <v>8</v>
      </c>
      <c r="E125" s="7" t="s">
        <v>6</v>
      </c>
    </row>
    <row r="126" spans="1:5" ht="25.5">
      <c r="A126" s="5" t="s">
        <v>13</v>
      </c>
      <c r="B126" s="12">
        <v>262220</v>
      </c>
      <c r="C126" s="12">
        <v>262216</v>
      </c>
      <c r="D126" s="6" t="s">
        <v>14</v>
      </c>
      <c r="E126" s="7" t="s">
        <v>268</v>
      </c>
    </row>
    <row r="127" spans="1:5" ht="12.75">
      <c r="A127" s="5" t="s">
        <v>10</v>
      </c>
      <c r="B127" s="12">
        <v>260105</v>
      </c>
      <c r="C127" s="12">
        <v>260094</v>
      </c>
      <c r="D127" s="6" t="s">
        <v>11</v>
      </c>
      <c r="E127" s="7" t="s">
        <v>269</v>
      </c>
    </row>
    <row r="128" spans="1:5" ht="12.75">
      <c r="A128" s="5" t="s">
        <v>16</v>
      </c>
      <c r="B128" s="12">
        <v>261726</v>
      </c>
      <c r="C128" s="12">
        <v>261715</v>
      </c>
      <c r="D128" s="6" t="s">
        <v>14</v>
      </c>
      <c r="E128" s="7" t="s">
        <v>270</v>
      </c>
    </row>
    <row r="129" spans="1:5" ht="25.5">
      <c r="A129" s="5" t="s">
        <v>19</v>
      </c>
      <c r="B129" s="12">
        <v>261682</v>
      </c>
      <c r="C129" s="12">
        <v>261671</v>
      </c>
      <c r="D129" s="6" t="s">
        <v>18</v>
      </c>
      <c r="E129" s="7" t="s">
        <v>17</v>
      </c>
    </row>
    <row r="130" spans="1:5" ht="12.75">
      <c r="A130" s="5" t="s">
        <v>21</v>
      </c>
      <c r="B130" s="12">
        <v>261645</v>
      </c>
      <c r="C130" s="12">
        <v>261634</v>
      </c>
      <c r="D130" s="6" t="s">
        <v>22</v>
      </c>
      <c r="E130" s="7" t="s">
        <v>20</v>
      </c>
    </row>
    <row r="131" spans="1:5" ht="12.75">
      <c r="A131" s="5" t="s">
        <v>24</v>
      </c>
      <c r="B131" s="12">
        <v>260061</v>
      </c>
      <c r="C131" s="12">
        <v>260050</v>
      </c>
      <c r="D131" s="6" t="s">
        <v>11</v>
      </c>
      <c r="E131" s="7" t="s">
        <v>23</v>
      </c>
    </row>
    <row r="132" spans="1:5" ht="12.75">
      <c r="A132" s="5" t="s">
        <v>27</v>
      </c>
      <c r="B132" s="12">
        <v>260083</v>
      </c>
      <c r="C132" s="12">
        <v>260072</v>
      </c>
      <c r="D132" s="6" t="s">
        <v>14</v>
      </c>
      <c r="E132" s="7" t="s">
        <v>29</v>
      </c>
    </row>
    <row r="133" spans="1:5" ht="12.75">
      <c r="A133" s="5" t="s">
        <v>30</v>
      </c>
      <c r="B133" s="12">
        <v>260142</v>
      </c>
      <c r="C133" s="12">
        <v>260131</v>
      </c>
      <c r="D133" s="6" t="s">
        <v>11</v>
      </c>
      <c r="E133" s="7" t="s">
        <v>45</v>
      </c>
    </row>
    <row r="134" spans="1:5" ht="12.75">
      <c r="A134" s="5" t="s">
        <v>31</v>
      </c>
      <c r="B134" s="12">
        <v>260120</v>
      </c>
      <c r="C134" s="12">
        <v>260116</v>
      </c>
      <c r="D134" s="6" t="s">
        <v>14</v>
      </c>
      <c r="E134" s="7" t="s">
        <v>46</v>
      </c>
    </row>
    <row r="135" spans="1:5" ht="25.5">
      <c r="A135" s="5" t="s">
        <v>32</v>
      </c>
      <c r="B135" s="12">
        <v>261424</v>
      </c>
      <c r="C135" s="12">
        <v>261413</v>
      </c>
      <c r="D135" s="6" t="s">
        <v>33</v>
      </c>
      <c r="E135" s="7" t="s">
        <v>47</v>
      </c>
    </row>
    <row r="136" spans="1:5" ht="12.75">
      <c r="A136" s="5" t="s">
        <v>34</v>
      </c>
      <c r="B136" s="12">
        <v>260164</v>
      </c>
      <c r="C136" s="12">
        <v>260153</v>
      </c>
      <c r="D136" s="6" t="s">
        <v>26</v>
      </c>
      <c r="E136" s="7" t="s">
        <v>48</v>
      </c>
    </row>
    <row r="137" spans="1:5" ht="12.75">
      <c r="A137" s="5" t="s">
        <v>35</v>
      </c>
      <c r="B137" s="12">
        <v>261741</v>
      </c>
      <c r="C137" s="12">
        <v>261730</v>
      </c>
      <c r="D137" s="6" t="s">
        <v>33</v>
      </c>
      <c r="E137" s="7" t="s">
        <v>49</v>
      </c>
    </row>
    <row r="138" spans="1:5" ht="12.75">
      <c r="A138" s="5" t="s">
        <v>36</v>
      </c>
      <c r="B138" s="12">
        <v>261380</v>
      </c>
      <c r="C138" s="12">
        <v>261376</v>
      </c>
      <c r="D138" s="6" t="s">
        <v>14</v>
      </c>
      <c r="E138" s="8" t="s">
        <v>50</v>
      </c>
    </row>
    <row r="139" spans="1:5" ht="12.75">
      <c r="A139" s="5" t="s">
        <v>37</v>
      </c>
      <c r="B139" s="12">
        <v>260260</v>
      </c>
      <c r="C139" s="12">
        <v>260256</v>
      </c>
      <c r="D139" s="6" t="s">
        <v>14</v>
      </c>
      <c r="E139" s="7" t="s">
        <v>51</v>
      </c>
    </row>
    <row r="140" spans="1:5" ht="12.75">
      <c r="A140" s="5" t="s">
        <v>38</v>
      </c>
      <c r="B140" s="12">
        <v>262043</v>
      </c>
      <c r="C140" s="12">
        <v>262032</v>
      </c>
      <c r="D140" s="6" t="s">
        <v>11</v>
      </c>
      <c r="E140" s="7" t="s">
        <v>52</v>
      </c>
    </row>
    <row r="141" spans="1:5" ht="12.75">
      <c r="A141" s="5" t="s">
        <v>39</v>
      </c>
      <c r="B141" s="12">
        <v>260201</v>
      </c>
      <c r="C141" s="12">
        <v>260190</v>
      </c>
      <c r="D141" s="6" t="s">
        <v>14</v>
      </c>
      <c r="E141" s="7" t="s">
        <v>53</v>
      </c>
    </row>
    <row r="142" spans="1:5" ht="25.5">
      <c r="A142" s="5" t="s">
        <v>40</v>
      </c>
      <c r="B142" s="12">
        <v>261763</v>
      </c>
      <c r="C142" s="12">
        <v>261752</v>
      </c>
      <c r="D142" s="6" t="s">
        <v>26</v>
      </c>
      <c r="E142" s="7" t="s">
        <v>271</v>
      </c>
    </row>
    <row r="143" spans="1:5" ht="12.75">
      <c r="A143" s="5" t="s">
        <v>41</v>
      </c>
      <c r="B143" s="12">
        <v>262021</v>
      </c>
      <c r="C143" s="12">
        <v>262010</v>
      </c>
      <c r="D143" s="6" t="s">
        <v>42</v>
      </c>
      <c r="E143" s="7" t="s">
        <v>55</v>
      </c>
    </row>
    <row r="144" spans="1:5" ht="12.75">
      <c r="A144" s="5" t="s">
        <v>43</v>
      </c>
      <c r="B144" s="12">
        <v>260223</v>
      </c>
      <c r="C144" s="12">
        <v>260212</v>
      </c>
      <c r="D144" s="6" t="s">
        <v>14</v>
      </c>
      <c r="E144" s="7" t="s">
        <v>56</v>
      </c>
    </row>
    <row r="145" spans="1:5" ht="12.75">
      <c r="A145" s="5" t="s">
        <v>44</v>
      </c>
      <c r="B145" s="12">
        <v>260245</v>
      </c>
      <c r="C145" s="12">
        <v>260234</v>
      </c>
      <c r="D145" s="6" t="s">
        <v>14</v>
      </c>
      <c r="E145" s="7" t="s">
        <v>57</v>
      </c>
    </row>
    <row r="146" spans="1:5" ht="12.75">
      <c r="A146" s="5" t="s">
        <v>58</v>
      </c>
      <c r="B146" s="12">
        <v>243762</v>
      </c>
      <c r="C146" s="12">
        <v>243751</v>
      </c>
      <c r="D146" s="6" t="s">
        <v>8</v>
      </c>
      <c r="E146" s="7" t="s">
        <v>272</v>
      </c>
    </row>
    <row r="147" spans="1:5" ht="25.5">
      <c r="A147" s="5" t="s">
        <v>60</v>
      </c>
      <c r="B147" s="12">
        <v>243784</v>
      </c>
      <c r="C147" s="12">
        <v>243773</v>
      </c>
      <c r="D147" s="6" t="s">
        <v>4</v>
      </c>
      <c r="E147" s="7" t="s">
        <v>62</v>
      </c>
    </row>
    <row r="148" spans="1:5" ht="12.75">
      <c r="A148" s="5" t="s">
        <v>63</v>
      </c>
      <c r="B148" s="12">
        <v>260584</v>
      </c>
      <c r="C148" s="12">
        <v>260573</v>
      </c>
      <c r="D148" s="6" t="s">
        <v>11</v>
      </c>
      <c r="E148" s="7" t="s">
        <v>88</v>
      </c>
    </row>
    <row r="149" spans="1:5" ht="12.75">
      <c r="A149" s="5" t="s">
        <v>64</v>
      </c>
      <c r="B149" s="12">
        <v>260562</v>
      </c>
      <c r="C149" s="12">
        <v>260551</v>
      </c>
      <c r="D149" s="6" t="s">
        <v>11</v>
      </c>
      <c r="E149" s="7" t="s">
        <v>89</v>
      </c>
    </row>
    <row r="150" spans="1:5" ht="12.75">
      <c r="A150" s="5" t="s">
        <v>65</v>
      </c>
      <c r="B150" s="12">
        <v>260606</v>
      </c>
      <c r="C150" s="12">
        <v>260595</v>
      </c>
      <c r="D150" s="6" t="s">
        <v>11</v>
      </c>
      <c r="E150" s="7" t="s">
        <v>90</v>
      </c>
    </row>
    <row r="151" spans="1:5" ht="12.75">
      <c r="A151" s="5" t="s">
        <v>66</v>
      </c>
      <c r="B151" s="12">
        <v>260621</v>
      </c>
      <c r="C151" s="12">
        <v>260610</v>
      </c>
      <c r="D151" s="6" t="s">
        <v>11</v>
      </c>
      <c r="E151" s="7" t="s">
        <v>91</v>
      </c>
    </row>
    <row r="152" spans="1:5" ht="12.75">
      <c r="A152" s="5" t="s">
        <v>67</v>
      </c>
      <c r="B152" s="12">
        <v>260400</v>
      </c>
      <c r="C152" s="12">
        <v>260396</v>
      </c>
      <c r="D152" s="6" t="s">
        <v>11</v>
      </c>
      <c r="E152" s="7" t="s">
        <v>92</v>
      </c>
    </row>
    <row r="153" spans="1:5" ht="25.5">
      <c r="A153" s="5" t="s">
        <v>68</v>
      </c>
      <c r="B153" s="12">
        <v>262301</v>
      </c>
      <c r="C153" s="12">
        <v>262290</v>
      </c>
      <c r="D153" s="6" t="s">
        <v>14</v>
      </c>
      <c r="E153" s="7" t="s">
        <v>93</v>
      </c>
    </row>
    <row r="154" spans="1:5" ht="12.75">
      <c r="A154" s="5" t="s">
        <v>69</v>
      </c>
      <c r="B154" s="12">
        <v>262345</v>
      </c>
      <c r="C154" s="12">
        <v>262334</v>
      </c>
      <c r="D154" s="6" t="s">
        <v>70</v>
      </c>
      <c r="E154" s="7" t="s">
        <v>94</v>
      </c>
    </row>
    <row r="155" spans="1:5" ht="12.75">
      <c r="A155" s="5" t="s">
        <v>71</v>
      </c>
      <c r="B155" s="12">
        <v>261785</v>
      </c>
      <c r="C155" s="12">
        <v>261774</v>
      </c>
      <c r="D155" s="6" t="s">
        <v>72</v>
      </c>
      <c r="E155" s="7" t="s">
        <v>95</v>
      </c>
    </row>
    <row r="156" spans="1:5" ht="12.75">
      <c r="A156" s="5" t="s">
        <v>73</v>
      </c>
      <c r="B156" s="12">
        <v>260422</v>
      </c>
      <c r="C156" s="12">
        <v>260411</v>
      </c>
      <c r="D156" s="6" t="s">
        <v>74</v>
      </c>
      <c r="E156" s="7" t="s">
        <v>96</v>
      </c>
    </row>
    <row r="157" spans="1:5" ht="12.75">
      <c r="A157" s="5" t="s">
        <v>77</v>
      </c>
      <c r="B157" s="12">
        <v>261446</v>
      </c>
      <c r="C157" s="12">
        <v>261435</v>
      </c>
      <c r="D157" s="6" t="s">
        <v>78</v>
      </c>
      <c r="E157" s="7" t="s">
        <v>98</v>
      </c>
    </row>
    <row r="158" spans="1:5" ht="12.75">
      <c r="A158" s="5" t="s">
        <v>79</v>
      </c>
      <c r="B158" s="12">
        <v>260540</v>
      </c>
      <c r="C158" s="12">
        <v>260536</v>
      </c>
      <c r="D158" s="6" t="s">
        <v>26</v>
      </c>
      <c r="E158" s="7" t="s">
        <v>99</v>
      </c>
    </row>
    <row r="159" spans="1:5" ht="12.75">
      <c r="A159" s="5" t="s">
        <v>80</v>
      </c>
      <c r="B159" s="12">
        <v>432084</v>
      </c>
      <c r="C159" s="12">
        <v>432073</v>
      </c>
      <c r="D159" s="6" t="s">
        <v>14</v>
      </c>
      <c r="E159" s="7" t="s">
        <v>100</v>
      </c>
    </row>
    <row r="160" spans="1:5" ht="12.75">
      <c r="A160" s="5" t="s">
        <v>108</v>
      </c>
      <c r="B160" s="12">
        <v>355843</v>
      </c>
      <c r="C160" s="12">
        <v>355832</v>
      </c>
      <c r="D160" s="6" t="s">
        <v>11</v>
      </c>
      <c r="E160" s="7" t="s">
        <v>113</v>
      </c>
    </row>
    <row r="161" spans="1:5" ht="12.75">
      <c r="A161" s="5" t="s">
        <v>109</v>
      </c>
      <c r="B161" s="12">
        <v>260665</v>
      </c>
      <c r="C161" s="12">
        <v>260654</v>
      </c>
      <c r="D161" s="6" t="s">
        <v>14</v>
      </c>
      <c r="E161" s="7" t="s">
        <v>114</v>
      </c>
    </row>
    <row r="162" spans="1:5" ht="12.75">
      <c r="A162" s="5" t="s">
        <v>110</v>
      </c>
      <c r="B162" s="12">
        <v>261800</v>
      </c>
      <c r="C162" s="12">
        <v>261796</v>
      </c>
      <c r="D162" s="6" t="s">
        <v>111</v>
      </c>
      <c r="E162" s="7" t="s">
        <v>273</v>
      </c>
    </row>
    <row r="163" spans="1:5" ht="12.75">
      <c r="A163" s="5" t="s">
        <v>275</v>
      </c>
      <c r="B163" s="12">
        <v>260842</v>
      </c>
      <c r="C163" s="12">
        <v>260831</v>
      </c>
      <c r="D163" s="6" t="s">
        <v>11</v>
      </c>
      <c r="E163" s="7" t="s">
        <v>274</v>
      </c>
    </row>
    <row r="164" spans="1:5" ht="12.75">
      <c r="A164" s="5" t="s">
        <v>171</v>
      </c>
      <c r="B164" s="12">
        <v>261240</v>
      </c>
      <c r="C164" s="12">
        <v>261236</v>
      </c>
      <c r="D164" s="6" t="s">
        <v>78</v>
      </c>
      <c r="E164" s="7" t="s">
        <v>276</v>
      </c>
    </row>
    <row r="165" spans="1:5" ht="12.75">
      <c r="A165" s="5" t="s">
        <v>223</v>
      </c>
      <c r="B165" s="12">
        <v>244160</v>
      </c>
      <c r="C165" s="12">
        <v>244156</v>
      </c>
      <c r="D165" s="6" t="s">
        <v>8</v>
      </c>
      <c r="E165" s="7" t="s">
        <v>227</v>
      </c>
    </row>
    <row r="166" spans="1:5" ht="12.75">
      <c r="A166" s="5" t="s">
        <v>225</v>
      </c>
      <c r="B166" s="12">
        <v>431384</v>
      </c>
      <c r="C166" s="12">
        <v>431373</v>
      </c>
      <c r="D166" s="6" t="s">
        <v>14</v>
      </c>
      <c r="E166" s="7" t="s">
        <v>229</v>
      </c>
    </row>
    <row r="167" spans="1:5" ht="12.75">
      <c r="A167" s="5" t="s">
        <v>278</v>
      </c>
      <c r="B167" s="12">
        <v>241323</v>
      </c>
      <c r="C167" s="12">
        <v>241312</v>
      </c>
      <c r="D167" s="6" t="s">
        <v>238</v>
      </c>
      <c r="E167" s="7" t="s">
        <v>277</v>
      </c>
    </row>
    <row r="168" spans="1:5" ht="12.75">
      <c r="A168" s="5" t="s">
        <v>280</v>
      </c>
      <c r="B168" s="12">
        <v>241345</v>
      </c>
      <c r="C168" s="12">
        <v>241334</v>
      </c>
      <c r="D168" s="6" t="s">
        <v>8</v>
      </c>
      <c r="E168" s="7" t="s">
        <v>279</v>
      </c>
    </row>
    <row r="169" spans="1:5" ht="12.75">
      <c r="A169" s="5" t="s">
        <v>237</v>
      </c>
      <c r="B169" s="12">
        <v>241102</v>
      </c>
      <c r="C169" s="12">
        <v>241091</v>
      </c>
      <c r="D169" s="6" t="s">
        <v>238</v>
      </c>
      <c r="E169" s="7" t="s">
        <v>254</v>
      </c>
    </row>
    <row r="170" spans="1:5" ht="12.75">
      <c r="A170" s="5" t="s">
        <v>282</v>
      </c>
      <c r="B170" s="12">
        <v>240520</v>
      </c>
      <c r="C170" s="12">
        <v>240516</v>
      </c>
      <c r="D170" s="6" t="s">
        <v>240</v>
      </c>
      <c r="E170" s="7" t="s">
        <v>281</v>
      </c>
    </row>
    <row r="171" spans="1:5" ht="12.75">
      <c r="A171" s="5" t="s">
        <v>284</v>
      </c>
      <c r="B171" s="12">
        <v>240500</v>
      </c>
      <c r="C171" s="12">
        <v>240494</v>
      </c>
      <c r="D171" s="6" t="s">
        <v>8</v>
      </c>
      <c r="E171" s="7" t="s">
        <v>283</v>
      </c>
    </row>
    <row r="172" spans="1:5" ht="12.75">
      <c r="A172" s="5" t="s">
        <v>244</v>
      </c>
      <c r="B172" s="12">
        <v>220360</v>
      </c>
      <c r="C172" s="12">
        <v>220356</v>
      </c>
      <c r="D172" s="6" t="s">
        <v>163</v>
      </c>
      <c r="E172" s="7" t="s">
        <v>285</v>
      </c>
    </row>
    <row r="173" spans="1:5" ht="12.75">
      <c r="A173" s="5" t="s">
        <v>286</v>
      </c>
      <c r="B173" s="12">
        <v>261402</v>
      </c>
      <c r="C173" s="12">
        <v>261391</v>
      </c>
      <c r="D173" s="6" t="s">
        <v>14</v>
      </c>
      <c r="E173" s="7" t="s">
        <v>291</v>
      </c>
    </row>
    <row r="174" spans="1:5" ht="12.75">
      <c r="A174" s="5" t="s">
        <v>287</v>
      </c>
      <c r="B174" s="12">
        <v>260304</v>
      </c>
      <c r="C174" s="12">
        <v>260293</v>
      </c>
      <c r="D174" s="6" t="s">
        <v>288</v>
      </c>
      <c r="E174" s="7" t="s">
        <v>292</v>
      </c>
    </row>
    <row r="175" spans="1:5" ht="12.75">
      <c r="A175" s="5" t="s">
        <v>289</v>
      </c>
      <c r="B175" s="12">
        <v>260341</v>
      </c>
      <c r="C175" s="12">
        <v>260330</v>
      </c>
      <c r="D175" s="6" t="s">
        <v>211</v>
      </c>
      <c r="E175" s="7" t="s">
        <v>293</v>
      </c>
    </row>
    <row r="176" spans="1:5" ht="12.75">
      <c r="A176" s="5" t="s">
        <v>290</v>
      </c>
      <c r="B176" s="12">
        <v>260282</v>
      </c>
      <c r="C176" s="12">
        <v>260271</v>
      </c>
      <c r="D176" s="6" t="s">
        <v>163</v>
      </c>
      <c r="E176" s="7" t="s">
        <v>294</v>
      </c>
    </row>
    <row r="177" spans="1:5" ht="25.5">
      <c r="A177" s="5" t="s">
        <v>295</v>
      </c>
      <c r="B177" s="12">
        <v>260186</v>
      </c>
      <c r="C177" s="12">
        <v>260175</v>
      </c>
      <c r="D177" s="6" t="s">
        <v>125</v>
      </c>
      <c r="E177" s="7" t="s">
        <v>306</v>
      </c>
    </row>
    <row r="178" spans="1:5" ht="12.75">
      <c r="A178" s="5" t="s">
        <v>13</v>
      </c>
      <c r="B178" s="12">
        <v>262220</v>
      </c>
      <c r="C178" s="12">
        <v>262216</v>
      </c>
      <c r="D178" s="6" t="s">
        <v>14</v>
      </c>
      <c r="E178" s="7" t="s">
        <v>12</v>
      </c>
    </row>
    <row r="179" spans="1:5" ht="12.75">
      <c r="A179" s="5" t="s">
        <v>296</v>
      </c>
      <c r="B179" s="12">
        <v>262242</v>
      </c>
      <c r="C179" s="12">
        <v>262231</v>
      </c>
      <c r="D179" s="6" t="s">
        <v>11</v>
      </c>
      <c r="E179" s="7" t="s">
        <v>12</v>
      </c>
    </row>
    <row r="180" spans="1:5" ht="12.75">
      <c r="A180" s="5" t="s">
        <v>10</v>
      </c>
      <c r="B180" s="12">
        <v>260105</v>
      </c>
      <c r="C180" s="12">
        <v>260094</v>
      </c>
      <c r="D180" s="6" t="s">
        <v>11</v>
      </c>
      <c r="E180" s="7" t="s">
        <v>307</v>
      </c>
    </row>
    <row r="181" spans="1:5" ht="12.75">
      <c r="A181" s="5" t="s">
        <v>297</v>
      </c>
      <c r="B181" s="12">
        <v>261844</v>
      </c>
      <c r="C181" s="12">
        <v>261833</v>
      </c>
      <c r="D181" s="6" t="s">
        <v>298</v>
      </c>
      <c r="E181" s="7" t="s">
        <v>308</v>
      </c>
    </row>
    <row r="182" spans="1:5" ht="12.75">
      <c r="A182" s="5" t="s">
        <v>299</v>
      </c>
      <c r="B182" s="12">
        <v>260680</v>
      </c>
      <c r="C182" s="12">
        <v>260676</v>
      </c>
      <c r="D182" s="6" t="s">
        <v>78</v>
      </c>
      <c r="E182" s="7" t="s">
        <v>309</v>
      </c>
    </row>
    <row r="183" spans="1:5" ht="12.75">
      <c r="A183" s="5" t="s">
        <v>300</v>
      </c>
      <c r="B183" s="12">
        <v>261564</v>
      </c>
      <c r="C183" s="12">
        <v>261553</v>
      </c>
      <c r="D183" s="6" t="s">
        <v>11</v>
      </c>
      <c r="E183" s="7" t="s">
        <v>310</v>
      </c>
    </row>
    <row r="184" spans="1:5" ht="12.75">
      <c r="A184" s="5" t="s">
        <v>301</v>
      </c>
      <c r="B184" s="12">
        <v>260481</v>
      </c>
      <c r="C184" s="12">
        <v>260470</v>
      </c>
      <c r="D184" s="6" t="s">
        <v>78</v>
      </c>
      <c r="E184" s="7" t="s">
        <v>311</v>
      </c>
    </row>
    <row r="185" spans="1:5" ht="12.75">
      <c r="A185" s="5" t="s">
        <v>302</v>
      </c>
      <c r="B185" s="12">
        <v>261161</v>
      </c>
      <c r="C185" s="12">
        <v>262150</v>
      </c>
      <c r="D185" s="6" t="s">
        <v>303</v>
      </c>
      <c r="E185" s="7" t="s">
        <v>312</v>
      </c>
    </row>
    <row r="186" spans="1:5" ht="12.75">
      <c r="A186" s="5" t="s">
        <v>304</v>
      </c>
      <c r="B186" s="12">
        <v>262360</v>
      </c>
      <c r="C186" s="12">
        <v>262356</v>
      </c>
      <c r="D186" s="6" t="s">
        <v>78</v>
      </c>
      <c r="E186" s="7" t="s">
        <v>313</v>
      </c>
    </row>
    <row r="187" spans="1:5" ht="25.5">
      <c r="A187" s="5" t="s">
        <v>305</v>
      </c>
      <c r="B187" s="12">
        <v>262382</v>
      </c>
      <c r="C187" s="12">
        <v>262371</v>
      </c>
      <c r="D187" s="6" t="s">
        <v>11</v>
      </c>
      <c r="E187" s="7" t="s">
        <v>314</v>
      </c>
    </row>
    <row r="188" spans="1:5" ht="12.75">
      <c r="A188" s="5" t="s">
        <v>315</v>
      </c>
      <c r="B188" s="12">
        <v>469582</v>
      </c>
      <c r="C188" s="12">
        <v>469571</v>
      </c>
      <c r="D188" s="6" t="s">
        <v>236</v>
      </c>
      <c r="E188" s="7" t="s">
        <v>324</v>
      </c>
    </row>
    <row r="189" spans="1:5" ht="12.75">
      <c r="A189" s="5" t="s">
        <v>316</v>
      </c>
      <c r="B189" s="12">
        <v>569560</v>
      </c>
      <c r="C189" s="12">
        <v>469556</v>
      </c>
      <c r="D189" s="6" t="s">
        <v>317</v>
      </c>
      <c r="E189" s="7" t="s">
        <v>325</v>
      </c>
    </row>
    <row r="190" spans="1:5" ht="12.75">
      <c r="A190" s="5" t="s">
        <v>318</v>
      </c>
      <c r="B190" s="12">
        <v>469464</v>
      </c>
      <c r="C190" s="12">
        <v>469453</v>
      </c>
      <c r="D190" s="6" t="s">
        <v>319</v>
      </c>
      <c r="E190" s="7" t="s">
        <v>326</v>
      </c>
    </row>
    <row r="191" spans="1:5" ht="12.75">
      <c r="A191" s="5" t="s">
        <v>320</v>
      </c>
      <c r="B191" s="12">
        <v>469486</v>
      </c>
      <c r="C191" s="12">
        <v>469475</v>
      </c>
      <c r="D191" s="6" t="s">
        <v>321</v>
      </c>
      <c r="E191" s="7" t="s">
        <v>327</v>
      </c>
    </row>
    <row r="192" spans="1:5" ht="12.75">
      <c r="A192" s="5" t="s">
        <v>322</v>
      </c>
      <c r="B192" s="12">
        <v>469523</v>
      </c>
      <c r="C192" s="12">
        <v>469512</v>
      </c>
      <c r="D192" s="6" t="s">
        <v>323</v>
      </c>
      <c r="E192" s="7" t="s">
        <v>328</v>
      </c>
    </row>
    <row r="193" spans="1:5" ht="12.75">
      <c r="A193" s="5" t="s">
        <v>329</v>
      </c>
      <c r="B193" s="12">
        <v>461646</v>
      </c>
      <c r="C193" s="12">
        <v>461635</v>
      </c>
      <c r="D193" s="6" t="s">
        <v>330</v>
      </c>
      <c r="E193" s="7" t="s">
        <v>341</v>
      </c>
    </row>
    <row r="194" spans="1:5" ht="12.75">
      <c r="A194" s="5" t="s">
        <v>331</v>
      </c>
      <c r="B194" s="12">
        <v>461720</v>
      </c>
      <c r="C194" s="12">
        <v>461716</v>
      </c>
      <c r="D194" s="6" t="s">
        <v>332</v>
      </c>
      <c r="E194" s="7" t="s">
        <v>342</v>
      </c>
    </row>
    <row r="195" spans="1:5" ht="12.75">
      <c r="A195" s="5" t="s">
        <v>333</v>
      </c>
      <c r="B195" s="12">
        <v>461683</v>
      </c>
      <c r="C195" s="12">
        <v>461672</v>
      </c>
      <c r="D195" s="6" t="s">
        <v>334</v>
      </c>
      <c r="E195" s="7" t="s">
        <v>343</v>
      </c>
    </row>
    <row r="196" spans="1:5" ht="12.75">
      <c r="A196" s="5" t="s">
        <v>335</v>
      </c>
      <c r="B196" s="12">
        <v>461521</v>
      </c>
      <c r="C196" s="12">
        <v>461510</v>
      </c>
      <c r="D196" s="6" t="s">
        <v>321</v>
      </c>
      <c r="E196" s="7" t="s">
        <v>344</v>
      </c>
    </row>
    <row r="197" spans="1:5" ht="12.75">
      <c r="A197" s="5" t="s">
        <v>336</v>
      </c>
      <c r="B197" s="12">
        <v>469125</v>
      </c>
      <c r="C197" s="12">
        <v>469114</v>
      </c>
      <c r="D197" s="6" t="s">
        <v>337</v>
      </c>
      <c r="E197" s="7" t="s">
        <v>345</v>
      </c>
    </row>
    <row r="198" spans="1:5" ht="12.75">
      <c r="A198" s="5" t="s">
        <v>338</v>
      </c>
      <c r="B198" s="12">
        <v>461602</v>
      </c>
      <c r="C198" s="12">
        <v>461591</v>
      </c>
      <c r="D198" s="6" t="s">
        <v>319</v>
      </c>
      <c r="E198" s="7" t="s">
        <v>346</v>
      </c>
    </row>
    <row r="199" spans="1:5" ht="12.75">
      <c r="A199" s="5" t="s">
        <v>339</v>
      </c>
      <c r="B199" s="12">
        <v>461543</v>
      </c>
      <c r="C199" s="12">
        <v>461532</v>
      </c>
      <c r="D199" s="6" t="s">
        <v>340</v>
      </c>
      <c r="E199" s="9" t="s">
        <v>347</v>
      </c>
    </row>
    <row r="200" spans="1:5" ht="12.75">
      <c r="A200" s="5" t="s">
        <v>108</v>
      </c>
      <c r="B200" s="12">
        <v>355843</v>
      </c>
      <c r="C200" s="12">
        <v>355832</v>
      </c>
      <c r="D200" s="6" t="s">
        <v>348</v>
      </c>
      <c r="E200" s="7" t="s">
        <v>113</v>
      </c>
    </row>
    <row r="201" spans="1:5" ht="12.75">
      <c r="A201" s="5" t="s">
        <v>349</v>
      </c>
      <c r="B201" s="12">
        <v>255865</v>
      </c>
      <c r="C201" s="12">
        <v>355854</v>
      </c>
      <c r="D201" s="6" t="s">
        <v>350</v>
      </c>
      <c r="E201" s="7" t="s">
        <v>361</v>
      </c>
    </row>
    <row r="202" spans="1:5" ht="12.75">
      <c r="A202" s="5" t="s">
        <v>351</v>
      </c>
      <c r="B202" s="12">
        <v>355902</v>
      </c>
      <c r="C202" s="12">
        <v>355891</v>
      </c>
      <c r="D202" s="6" t="s">
        <v>288</v>
      </c>
      <c r="E202" s="7" t="s">
        <v>362</v>
      </c>
    </row>
    <row r="203" spans="1:5" ht="12.75">
      <c r="A203" s="5" t="s">
        <v>352</v>
      </c>
      <c r="B203" s="12">
        <v>355821</v>
      </c>
      <c r="C203" s="12">
        <v>355810</v>
      </c>
      <c r="D203" s="6" t="s">
        <v>353</v>
      </c>
      <c r="E203" s="7" t="s">
        <v>363</v>
      </c>
    </row>
    <row r="204" spans="1:5" ht="12.75">
      <c r="A204" s="5" t="s">
        <v>354</v>
      </c>
      <c r="B204" s="12">
        <v>355320</v>
      </c>
      <c r="C204" s="12">
        <v>355316</v>
      </c>
      <c r="D204" s="6" t="s">
        <v>355</v>
      </c>
      <c r="E204" s="7" t="s">
        <v>364</v>
      </c>
    </row>
    <row r="205" spans="1:5" ht="12.75">
      <c r="A205" s="5" t="s">
        <v>356</v>
      </c>
      <c r="B205" s="12">
        <v>355806</v>
      </c>
      <c r="C205" s="12">
        <v>355795</v>
      </c>
      <c r="D205" s="6" t="s">
        <v>357</v>
      </c>
      <c r="E205" s="7" t="s">
        <v>365</v>
      </c>
    </row>
    <row r="206" spans="1:5" ht="12.75">
      <c r="A206" s="5" t="s">
        <v>84</v>
      </c>
      <c r="B206" s="12">
        <v>262426</v>
      </c>
      <c r="C206" s="12">
        <v>262415</v>
      </c>
      <c r="D206" s="6" t="s">
        <v>85</v>
      </c>
      <c r="E206" s="7" t="s">
        <v>104</v>
      </c>
    </row>
    <row r="207" spans="1:5" ht="12.75">
      <c r="A207" s="5" t="s">
        <v>358</v>
      </c>
      <c r="B207" s="12">
        <v>355386</v>
      </c>
      <c r="C207" s="12">
        <v>355375</v>
      </c>
      <c r="D207" s="6" t="s">
        <v>359</v>
      </c>
      <c r="E207" s="7" t="s">
        <v>366</v>
      </c>
    </row>
    <row r="208" spans="1:5" ht="12.75">
      <c r="A208" s="5" t="s">
        <v>360</v>
      </c>
      <c r="B208" s="12">
        <v>261822</v>
      </c>
      <c r="C208" s="12">
        <v>261811</v>
      </c>
      <c r="D208" s="6" t="s">
        <v>85</v>
      </c>
      <c r="E208" s="7" t="s">
        <v>367</v>
      </c>
    </row>
    <row r="209" spans="1:5" ht="12.75">
      <c r="A209" s="5" t="s">
        <v>368</v>
      </c>
      <c r="B209" s="12">
        <v>261925</v>
      </c>
      <c r="C209" s="12">
        <v>261914</v>
      </c>
      <c r="D209" s="6" t="s">
        <v>369</v>
      </c>
      <c r="E209" s="7" t="s">
        <v>376</v>
      </c>
    </row>
    <row r="210" spans="1:5" ht="12.75">
      <c r="A210" s="5" t="s">
        <v>370</v>
      </c>
      <c r="B210" s="12">
        <v>261940</v>
      </c>
      <c r="C210" s="12">
        <v>261936</v>
      </c>
      <c r="D210" s="6" t="s">
        <v>371</v>
      </c>
      <c r="E210" s="7" t="s">
        <v>377</v>
      </c>
    </row>
    <row r="211" spans="1:5" ht="12.75">
      <c r="A211" s="5" t="s">
        <v>372</v>
      </c>
      <c r="B211" s="12">
        <v>261962</v>
      </c>
      <c r="C211" s="12">
        <v>261951</v>
      </c>
      <c r="D211" s="6" t="s">
        <v>209</v>
      </c>
      <c r="E211" s="7" t="s">
        <v>378</v>
      </c>
    </row>
    <row r="212" spans="1:5" ht="12.75">
      <c r="A212" s="5" t="s">
        <v>373</v>
      </c>
      <c r="B212" s="12">
        <v>261984</v>
      </c>
      <c r="C212" s="12">
        <v>261973</v>
      </c>
      <c r="D212" s="6" t="s">
        <v>207</v>
      </c>
      <c r="E212" s="7" t="s">
        <v>379</v>
      </c>
    </row>
    <row r="213" spans="1:5" ht="25.5">
      <c r="A213" s="5" t="s">
        <v>374</v>
      </c>
      <c r="B213" s="12">
        <v>262006</v>
      </c>
      <c r="C213" s="12">
        <v>261995</v>
      </c>
      <c r="D213" s="6" t="s">
        <v>85</v>
      </c>
      <c r="E213" s="7" t="s">
        <v>380</v>
      </c>
    </row>
    <row r="214" spans="1:5" ht="25.5">
      <c r="A214" s="5" t="s">
        <v>375</v>
      </c>
      <c r="B214" s="12">
        <v>262404</v>
      </c>
      <c r="C214" s="12">
        <v>262393</v>
      </c>
      <c r="D214" s="6" t="s">
        <v>166</v>
      </c>
      <c r="E214" s="7" t="s">
        <v>381</v>
      </c>
    </row>
    <row r="215" spans="1:5" ht="12.75">
      <c r="A215" s="5">
        <v>109012</v>
      </c>
      <c r="B215" s="12">
        <v>109012</v>
      </c>
      <c r="C215" s="12">
        <v>109012</v>
      </c>
      <c r="D215" s="6" t="s">
        <v>382</v>
      </c>
      <c r="E215" s="7" t="s">
        <v>385</v>
      </c>
    </row>
    <row r="216" spans="1:5" ht="25.5">
      <c r="A216" s="5">
        <v>102012</v>
      </c>
      <c r="B216" s="12">
        <v>102012</v>
      </c>
      <c r="C216" s="12">
        <v>102012</v>
      </c>
      <c r="D216" s="6" t="s">
        <v>383</v>
      </c>
      <c r="E216" s="7" t="s">
        <v>386</v>
      </c>
    </row>
    <row r="217" spans="1:5" ht="25.5">
      <c r="A217" s="5">
        <v>102535</v>
      </c>
      <c r="B217" s="12">
        <v>102535</v>
      </c>
      <c r="C217" s="12">
        <v>102535</v>
      </c>
      <c r="D217" s="6" t="s">
        <v>383</v>
      </c>
      <c r="E217" s="7" t="s">
        <v>387</v>
      </c>
    </row>
    <row r="218" spans="1:5" ht="25.5">
      <c r="A218" s="5">
        <v>103014</v>
      </c>
      <c r="B218" s="12">
        <v>103014</v>
      </c>
      <c r="C218" s="12">
        <v>103014</v>
      </c>
      <c r="D218" s="6" t="s">
        <v>384</v>
      </c>
      <c r="E218" s="7" t="s">
        <v>388</v>
      </c>
    </row>
    <row r="219" spans="1:5" ht="12.75">
      <c r="A219" s="5">
        <v>149030</v>
      </c>
      <c r="B219" s="12">
        <v>149030</v>
      </c>
      <c r="C219" s="12">
        <v>149030</v>
      </c>
      <c r="D219" s="6" t="s">
        <v>134</v>
      </c>
      <c r="E219" s="7" t="s">
        <v>389</v>
      </c>
    </row>
    <row r="220" spans="1:5" ht="12.75">
      <c r="A220" s="5" t="s">
        <v>390</v>
      </c>
      <c r="B220" s="12">
        <v>599664</v>
      </c>
      <c r="C220" s="12">
        <v>599653</v>
      </c>
      <c r="D220" s="6" t="s">
        <v>350</v>
      </c>
      <c r="E220" s="7" t="s">
        <v>398</v>
      </c>
    </row>
    <row r="221" spans="1:5" ht="12.75">
      <c r="A221" s="5" t="s">
        <v>391</v>
      </c>
      <c r="B221" s="12">
        <v>599642</v>
      </c>
      <c r="C221" s="12">
        <v>599631</v>
      </c>
      <c r="D221" s="6" t="s">
        <v>117</v>
      </c>
      <c r="E221" s="7" t="s">
        <v>398</v>
      </c>
    </row>
    <row r="222" spans="1:5" ht="12.75">
      <c r="A222" s="5" t="s">
        <v>392</v>
      </c>
      <c r="B222" s="12">
        <v>599620</v>
      </c>
      <c r="C222" s="12">
        <v>599616</v>
      </c>
      <c r="D222" s="6" t="s">
        <v>163</v>
      </c>
      <c r="E222" s="7" t="s">
        <v>398</v>
      </c>
    </row>
    <row r="223" spans="1:5" ht="12.75">
      <c r="A223" s="5" t="s">
        <v>393</v>
      </c>
      <c r="B223" s="12">
        <v>599605</v>
      </c>
      <c r="C223" s="12">
        <v>599594</v>
      </c>
      <c r="D223" s="6" t="s">
        <v>288</v>
      </c>
      <c r="E223" s="7" t="s">
        <v>398</v>
      </c>
    </row>
    <row r="224" spans="1:5" ht="12.75">
      <c r="A224" s="5" t="s">
        <v>394</v>
      </c>
      <c r="B224" s="12">
        <v>599583</v>
      </c>
      <c r="C224" s="12">
        <v>599572</v>
      </c>
      <c r="D224" s="6" t="s">
        <v>395</v>
      </c>
      <c r="E224" s="7" t="s">
        <v>398</v>
      </c>
    </row>
    <row r="225" spans="1:5" ht="12.75">
      <c r="A225" s="5" t="s">
        <v>396</v>
      </c>
      <c r="B225" s="12">
        <v>599561</v>
      </c>
      <c r="C225" s="12">
        <v>599550</v>
      </c>
      <c r="D225" s="6" t="s">
        <v>303</v>
      </c>
      <c r="E225" s="7" t="s">
        <v>398</v>
      </c>
    </row>
    <row r="226" spans="1:5" ht="12.75">
      <c r="A226" s="5" t="s">
        <v>397</v>
      </c>
      <c r="B226" s="12">
        <v>599546</v>
      </c>
      <c r="C226" s="12">
        <v>599535</v>
      </c>
      <c r="D226" s="6" t="s">
        <v>78</v>
      </c>
      <c r="E226" s="7" t="s">
        <v>398</v>
      </c>
    </row>
    <row r="227" spans="1:5" ht="12.75">
      <c r="A227" s="5">
        <v>102491</v>
      </c>
      <c r="B227" s="12">
        <v>102491</v>
      </c>
      <c r="C227" s="12">
        <v>102491</v>
      </c>
      <c r="D227" s="10" t="s">
        <v>399</v>
      </c>
      <c r="E227" s="7" t="s">
        <v>401</v>
      </c>
    </row>
    <row r="228" spans="1:5" ht="12.75">
      <c r="A228" s="11">
        <v>10513</v>
      </c>
      <c r="B228" s="12">
        <v>10513</v>
      </c>
      <c r="C228" s="12">
        <v>10513</v>
      </c>
      <c r="D228" s="10" t="s">
        <v>400</v>
      </c>
      <c r="E228" s="7" t="s">
        <v>402</v>
      </c>
    </row>
    <row r="229" spans="1:5" ht="12.75">
      <c r="A229" s="5" t="s">
        <v>403</v>
      </c>
      <c r="B229" s="12">
        <v>355084</v>
      </c>
      <c r="C229" s="12">
        <v>355073</v>
      </c>
      <c r="D229" s="6" t="s">
        <v>404</v>
      </c>
      <c r="E229" s="4" t="s">
        <v>405</v>
      </c>
    </row>
    <row r="230" spans="2:5" ht="12.75">
      <c r="B230" s="12">
        <v>242712</v>
      </c>
      <c r="D230" s="3" t="s">
        <v>4</v>
      </c>
      <c r="E230" s="4" t="s">
        <v>3</v>
      </c>
    </row>
    <row r="231" spans="2:5" ht="12.75">
      <c r="B231" s="12">
        <v>242690</v>
      </c>
      <c r="D231" s="3" t="s">
        <v>8</v>
      </c>
      <c r="E231" s="4" t="s">
        <v>6</v>
      </c>
    </row>
    <row r="232" spans="2:5" ht="12.75">
      <c r="B232" s="12">
        <v>260094</v>
      </c>
      <c r="D232" s="3" t="s">
        <v>11</v>
      </c>
      <c r="E232" s="4" t="s">
        <v>9</v>
      </c>
    </row>
    <row r="233" spans="2:5" ht="12.75">
      <c r="B233" s="12">
        <v>262216</v>
      </c>
      <c r="D233" s="3" t="s">
        <v>14</v>
      </c>
      <c r="E233" s="4" t="s">
        <v>12</v>
      </c>
    </row>
    <row r="234" spans="2:5" ht="12.75">
      <c r="B234" s="12">
        <v>261715</v>
      </c>
      <c r="D234" s="3" t="s">
        <v>14</v>
      </c>
      <c r="E234" s="4" t="s">
        <v>15</v>
      </c>
    </row>
    <row r="235" spans="2:5" ht="12.75">
      <c r="B235" s="12">
        <v>261671</v>
      </c>
      <c r="D235" s="3" t="s">
        <v>18</v>
      </c>
      <c r="E235" s="4" t="s">
        <v>17</v>
      </c>
    </row>
    <row r="236" spans="2:5" ht="12.75">
      <c r="B236" s="12">
        <v>261634</v>
      </c>
      <c r="D236" s="3" t="s">
        <v>22</v>
      </c>
      <c r="E236" s="4" t="s">
        <v>20</v>
      </c>
    </row>
    <row r="237" spans="2:5" ht="12.75">
      <c r="B237" s="12">
        <v>260050</v>
      </c>
      <c r="D237" s="6" t="s">
        <v>11</v>
      </c>
      <c r="E237" s="7" t="s">
        <v>23</v>
      </c>
    </row>
    <row r="238" spans="2:5" ht="25.5">
      <c r="B238" s="12">
        <v>261590</v>
      </c>
      <c r="D238" s="6" t="s">
        <v>26</v>
      </c>
      <c r="E238" s="7" t="s">
        <v>28</v>
      </c>
    </row>
    <row r="239" spans="2:5" ht="12.75">
      <c r="B239" s="12">
        <v>260072</v>
      </c>
      <c r="D239" s="6" t="s">
        <v>14</v>
      </c>
      <c r="E239" s="7" t="s">
        <v>29</v>
      </c>
    </row>
    <row r="240" spans="2:5" ht="12.75">
      <c r="B240" s="12">
        <v>260131</v>
      </c>
      <c r="D240" s="6" t="s">
        <v>11</v>
      </c>
      <c r="E240" s="7" t="s">
        <v>45</v>
      </c>
    </row>
    <row r="241" spans="2:5" ht="12.75">
      <c r="B241" s="12">
        <v>260116</v>
      </c>
      <c r="D241" s="6" t="s">
        <v>14</v>
      </c>
      <c r="E241" s="7" t="s">
        <v>46</v>
      </c>
    </row>
    <row r="242" spans="2:5" ht="25.5">
      <c r="B242" s="12">
        <v>261413</v>
      </c>
      <c r="D242" s="6" t="s">
        <v>33</v>
      </c>
      <c r="E242" s="7" t="s">
        <v>47</v>
      </c>
    </row>
    <row r="243" spans="2:5" ht="12.75">
      <c r="B243" s="12">
        <v>260153</v>
      </c>
      <c r="D243" s="6" t="s">
        <v>26</v>
      </c>
      <c r="E243" s="7" t="s">
        <v>48</v>
      </c>
    </row>
    <row r="244" spans="2:5" ht="12.75">
      <c r="B244" s="12">
        <v>261730</v>
      </c>
      <c r="D244" s="6" t="s">
        <v>33</v>
      </c>
      <c r="E244" s="7" t="s">
        <v>49</v>
      </c>
    </row>
    <row r="245" spans="2:5" ht="12.75">
      <c r="B245" s="12">
        <v>261376</v>
      </c>
      <c r="D245" s="6" t="s">
        <v>14</v>
      </c>
      <c r="E245" s="8" t="s">
        <v>50</v>
      </c>
    </row>
    <row r="246" spans="2:5" ht="12.75">
      <c r="B246" s="12">
        <v>260256</v>
      </c>
      <c r="D246" s="6" t="s">
        <v>14</v>
      </c>
      <c r="E246" s="7" t="s">
        <v>51</v>
      </c>
    </row>
    <row r="247" spans="2:5" ht="12.75">
      <c r="B247" s="12">
        <v>262032</v>
      </c>
      <c r="D247" s="6" t="s">
        <v>11</v>
      </c>
      <c r="E247" s="7" t="s">
        <v>52</v>
      </c>
    </row>
    <row r="248" spans="2:5" ht="12.75">
      <c r="B248" s="12">
        <v>260190</v>
      </c>
      <c r="D248" s="6" t="s">
        <v>14</v>
      </c>
      <c r="E248" s="7" t="s">
        <v>53</v>
      </c>
    </row>
    <row r="249" spans="2:5" ht="25.5">
      <c r="B249" s="12">
        <v>261752</v>
      </c>
      <c r="D249" s="6" t="s">
        <v>26</v>
      </c>
      <c r="E249" s="7" t="s">
        <v>54</v>
      </c>
    </row>
    <row r="250" spans="2:5" ht="12.75">
      <c r="B250" s="12">
        <v>262010</v>
      </c>
      <c r="D250" s="6" t="s">
        <v>42</v>
      </c>
      <c r="E250" s="7" t="s">
        <v>55</v>
      </c>
    </row>
    <row r="251" spans="2:5" ht="12.75">
      <c r="B251" s="12">
        <v>260212</v>
      </c>
      <c r="D251" s="6" t="s">
        <v>14</v>
      </c>
      <c r="E251" s="7" t="s">
        <v>56</v>
      </c>
    </row>
    <row r="252" spans="2:5" ht="12.75">
      <c r="B252" s="12">
        <v>260234</v>
      </c>
      <c r="D252" s="6" t="s">
        <v>14</v>
      </c>
      <c r="E252" s="7" t="s">
        <v>57</v>
      </c>
    </row>
    <row r="253" spans="2:5" ht="12.75">
      <c r="B253" s="12">
        <v>243751</v>
      </c>
      <c r="D253" s="6" t="s">
        <v>59</v>
      </c>
      <c r="E253" s="7" t="s">
        <v>61</v>
      </c>
    </row>
    <row r="254" spans="2:5" ht="25.5">
      <c r="B254" s="12">
        <v>243773</v>
      </c>
      <c r="D254" s="6" t="s">
        <v>4</v>
      </c>
      <c r="E254" s="7" t="s">
        <v>62</v>
      </c>
    </row>
    <row r="255" spans="2:5" ht="12.75">
      <c r="B255" s="12">
        <v>260573</v>
      </c>
      <c r="D255" s="6" t="s">
        <v>11</v>
      </c>
      <c r="E255" s="7" t="s">
        <v>88</v>
      </c>
    </row>
    <row r="256" spans="2:5" ht="12.75">
      <c r="B256" s="12">
        <v>260551</v>
      </c>
      <c r="D256" s="6" t="s">
        <v>11</v>
      </c>
      <c r="E256" s="7" t="s">
        <v>89</v>
      </c>
    </row>
    <row r="257" spans="2:5" ht="12.75">
      <c r="B257" s="12">
        <v>260595</v>
      </c>
      <c r="D257" s="6" t="s">
        <v>11</v>
      </c>
      <c r="E257" s="7" t="s">
        <v>90</v>
      </c>
    </row>
    <row r="258" spans="2:5" ht="12.75">
      <c r="B258" s="12">
        <v>260610</v>
      </c>
      <c r="D258" s="6" t="s">
        <v>11</v>
      </c>
      <c r="E258" s="7" t="s">
        <v>91</v>
      </c>
    </row>
    <row r="259" spans="2:5" ht="12.75">
      <c r="B259" s="12">
        <v>260396</v>
      </c>
      <c r="D259" s="6" t="s">
        <v>11</v>
      </c>
      <c r="E259" s="7" t="s">
        <v>92</v>
      </c>
    </row>
    <row r="260" spans="2:5" ht="25.5">
      <c r="B260" s="12">
        <v>262290</v>
      </c>
      <c r="D260" s="6" t="s">
        <v>14</v>
      </c>
      <c r="E260" s="7" t="s">
        <v>93</v>
      </c>
    </row>
    <row r="261" spans="2:5" ht="12.75">
      <c r="B261" s="12">
        <v>262334</v>
      </c>
      <c r="D261" s="6" t="s">
        <v>70</v>
      </c>
      <c r="E261" s="7" t="s">
        <v>94</v>
      </c>
    </row>
    <row r="262" spans="2:5" ht="12.75">
      <c r="B262" s="12">
        <v>261774</v>
      </c>
      <c r="D262" s="6" t="s">
        <v>72</v>
      </c>
      <c r="E262" s="7" t="s">
        <v>95</v>
      </c>
    </row>
    <row r="263" spans="2:5" ht="12.75">
      <c r="B263" s="12">
        <v>260411</v>
      </c>
      <c r="D263" s="6" t="s">
        <v>74</v>
      </c>
      <c r="E263" s="7" t="s">
        <v>96</v>
      </c>
    </row>
    <row r="264" spans="2:5" ht="12.75">
      <c r="B264" s="12">
        <v>260433</v>
      </c>
      <c r="D264" s="6" t="s">
        <v>76</v>
      </c>
      <c r="E264" s="7" t="s">
        <v>97</v>
      </c>
    </row>
    <row r="265" spans="2:5" ht="12.75">
      <c r="B265" s="12">
        <v>261435</v>
      </c>
      <c r="D265" s="6" t="s">
        <v>78</v>
      </c>
      <c r="E265" s="7" t="s">
        <v>98</v>
      </c>
    </row>
    <row r="266" spans="2:5" ht="12.75">
      <c r="B266" s="12">
        <v>260536</v>
      </c>
      <c r="D266" s="6" t="s">
        <v>26</v>
      </c>
      <c r="E266" s="7" t="s">
        <v>99</v>
      </c>
    </row>
    <row r="267" spans="2:5" ht="12.75">
      <c r="B267" s="12">
        <v>432073</v>
      </c>
      <c r="D267" s="6" t="s">
        <v>14</v>
      </c>
      <c r="E267" s="7" t="s">
        <v>100</v>
      </c>
    </row>
    <row r="268" spans="2:5" ht="12.75">
      <c r="B268" s="12">
        <v>432095</v>
      </c>
      <c r="D268" s="6" t="s">
        <v>11</v>
      </c>
      <c r="E268" s="7" t="s">
        <v>101</v>
      </c>
    </row>
    <row r="269" spans="2:5" ht="12.75">
      <c r="B269" s="12">
        <v>260492</v>
      </c>
      <c r="D269" s="6" t="s">
        <v>11</v>
      </c>
      <c r="E269" s="7" t="s">
        <v>102</v>
      </c>
    </row>
    <row r="270" spans="2:5" ht="12.75">
      <c r="B270" s="12">
        <v>260514</v>
      </c>
      <c r="D270" s="6" t="s">
        <v>11</v>
      </c>
      <c r="E270" s="7" t="s">
        <v>103</v>
      </c>
    </row>
    <row r="271" spans="2:5" ht="12.75">
      <c r="B271" s="12">
        <v>262415</v>
      </c>
      <c r="D271" s="6" t="s">
        <v>85</v>
      </c>
      <c r="E271" s="7" t="s">
        <v>104</v>
      </c>
    </row>
    <row r="272" spans="2:5" ht="12.75">
      <c r="B272" s="12">
        <v>432751</v>
      </c>
      <c r="D272" s="6" t="s">
        <v>14</v>
      </c>
      <c r="E272" s="7" t="s">
        <v>105</v>
      </c>
    </row>
    <row r="273" spans="2:5" ht="12.75">
      <c r="B273" s="12">
        <v>260455</v>
      </c>
      <c r="D273" s="6" t="s">
        <v>14</v>
      </c>
      <c r="E273" s="7" t="s">
        <v>106</v>
      </c>
    </row>
    <row r="274" spans="2:5" ht="12.75">
      <c r="B274" s="12">
        <v>260632</v>
      </c>
      <c r="D274" s="6" t="s">
        <v>11</v>
      </c>
      <c r="E274" s="7" t="s">
        <v>112</v>
      </c>
    </row>
    <row r="275" spans="2:5" ht="12.75">
      <c r="B275" s="12">
        <v>355832</v>
      </c>
      <c r="D275" s="6" t="s">
        <v>11</v>
      </c>
      <c r="E275" s="7" t="s">
        <v>113</v>
      </c>
    </row>
    <row r="276" spans="2:5" ht="12.75">
      <c r="B276" s="12">
        <v>260654</v>
      </c>
      <c r="D276" s="6" t="s">
        <v>14</v>
      </c>
      <c r="E276" s="7" t="s">
        <v>114</v>
      </c>
    </row>
    <row r="277" spans="2:5" ht="12.75">
      <c r="B277" s="12">
        <v>261796</v>
      </c>
      <c r="D277" s="6" t="s">
        <v>111</v>
      </c>
      <c r="E277" s="7" t="s">
        <v>115</v>
      </c>
    </row>
    <row r="278" spans="2:5" ht="12.75">
      <c r="B278" s="12">
        <v>261133</v>
      </c>
      <c r="D278" s="6" t="s">
        <v>117</v>
      </c>
      <c r="E278" s="7" t="s">
        <v>137</v>
      </c>
    </row>
    <row r="279" spans="2:5" ht="12.75">
      <c r="B279" s="12">
        <v>261030</v>
      </c>
      <c r="D279" s="6" t="s">
        <v>11</v>
      </c>
      <c r="E279" s="7" t="s">
        <v>138</v>
      </c>
    </row>
    <row r="280" spans="2:5" ht="12.75">
      <c r="B280" s="12">
        <v>261251</v>
      </c>
      <c r="D280" s="6" t="s">
        <v>11</v>
      </c>
      <c r="E280" s="7" t="s">
        <v>139</v>
      </c>
    </row>
    <row r="281" spans="2:5" ht="12.75">
      <c r="B281" s="12">
        <v>261310</v>
      </c>
      <c r="D281" s="6" t="s">
        <v>11</v>
      </c>
      <c r="E281" s="7" t="s">
        <v>140</v>
      </c>
    </row>
    <row r="282" spans="2:5" ht="12.75">
      <c r="B282" s="12">
        <v>260352</v>
      </c>
      <c r="D282" s="6" t="s">
        <v>122</v>
      </c>
      <c r="E282" s="7" t="s">
        <v>141</v>
      </c>
    </row>
    <row r="283" spans="2:5" ht="12.75">
      <c r="B283" s="12">
        <v>260971</v>
      </c>
      <c r="D283" s="6" t="s">
        <v>14</v>
      </c>
      <c r="E283" s="7" t="s">
        <v>142</v>
      </c>
    </row>
    <row r="284" spans="2:5" ht="12.75">
      <c r="B284" s="12">
        <v>261295</v>
      </c>
      <c r="D284" s="6" t="s">
        <v>125</v>
      </c>
      <c r="E284" s="7" t="s">
        <v>143</v>
      </c>
    </row>
    <row r="285" spans="2:5" ht="12.75">
      <c r="B285" s="12">
        <v>261273</v>
      </c>
      <c r="D285" s="6" t="s">
        <v>14</v>
      </c>
      <c r="E285" s="7" t="s">
        <v>144</v>
      </c>
    </row>
    <row r="286" spans="2:5" ht="12.75">
      <c r="B286" s="12">
        <v>261074</v>
      </c>
      <c r="D286" s="6" t="s">
        <v>11</v>
      </c>
      <c r="E286" s="7" t="s">
        <v>145</v>
      </c>
    </row>
    <row r="287" spans="2:5" ht="25.5">
      <c r="B287" s="12">
        <v>261354</v>
      </c>
      <c r="D287" s="6" t="s">
        <v>125</v>
      </c>
      <c r="E287" s="7" t="s">
        <v>146</v>
      </c>
    </row>
    <row r="288" spans="2:5" ht="12.75">
      <c r="B288" s="12">
        <v>261332</v>
      </c>
      <c r="D288" s="6" t="s">
        <v>14</v>
      </c>
      <c r="E288" s="7" t="s">
        <v>147</v>
      </c>
    </row>
    <row r="289" spans="2:5" ht="25.5">
      <c r="B289" s="12">
        <v>261892</v>
      </c>
      <c r="D289" s="6" t="s">
        <v>125</v>
      </c>
      <c r="E289" s="7" t="s">
        <v>148</v>
      </c>
    </row>
    <row r="290" spans="2:5" ht="12.75">
      <c r="B290" s="12">
        <v>261870</v>
      </c>
      <c r="D290" s="6" t="s">
        <v>11</v>
      </c>
      <c r="E290" s="7" t="s">
        <v>149</v>
      </c>
    </row>
    <row r="291" spans="2:5" ht="12.75">
      <c r="B291" s="12">
        <v>261612</v>
      </c>
      <c r="D291" s="6" t="s">
        <v>78</v>
      </c>
      <c r="E291" s="7" t="s">
        <v>150</v>
      </c>
    </row>
    <row r="292" spans="2:5" ht="12.75">
      <c r="B292" s="12">
        <v>261052</v>
      </c>
      <c r="D292" s="6" t="s">
        <v>134</v>
      </c>
      <c r="E292" s="7" t="s">
        <v>151</v>
      </c>
    </row>
    <row r="293" spans="2:5" ht="12.75">
      <c r="B293" s="12">
        <v>262135</v>
      </c>
      <c r="D293" s="6" t="s">
        <v>11</v>
      </c>
      <c r="E293" s="7" t="s">
        <v>152</v>
      </c>
    </row>
    <row r="294" spans="2:5" ht="12.75">
      <c r="B294" s="12">
        <v>262194</v>
      </c>
      <c r="D294" s="6" t="s">
        <v>14</v>
      </c>
      <c r="E294" s="7" t="s">
        <v>153</v>
      </c>
    </row>
    <row r="295" spans="2:5" ht="25.5">
      <c r="B295" s="12">
        <v>260993</v>
      </c>
      <c r="D295" s="6" t="s">
        <v>14</v>
      </c>
      <c r="E295" s="7" t="s">
        <v>157</v>
      </c>
    </row>
    <row r="296" spans="2:5" ht="12.75">
      <c r="B296" s="12">
        <v>261015</v>
      </c>
      <c r="D296" s="6" t="s">
        <v>14</v>
      </c>
      <c r="E296" s="7" t="s">
        <v>158</v>
      </c>
    </row>
    <row r="297" spans="2:5" ht="12.75">
      <c r="B297" s="12">
        <v>260956</v>
      </c>
      <c r="D297" s="6" t="s">
        <v>78</v>
      </c>
      <c r="E297" s="7" t="s">
        <v>159</v>
      </c>
    </row>
    <row r="298" spans="2:5" ht="12.75">
      <c r="B298" s="12">
        <v>260735</v>
      </c>
      <c r="D298" s="6" t="s">
        <v>78</v>
      </c>
      <c r="E298" s="7" t="s">
        <v>181</v>
      </c>
    </row>
    <row r="299" spans="2:5" ht="12.75">
      <c r="B299" s="12">
        <v>260750</v>
      </c>
      <c r="D299" s="6" t="s">
        <v>78</v>
      </c>
      <c r="E299" s="7" t="s">
        <v>182</v>
      </c>
    </row>
    <row r="300" spans="2:5" ht="12.75">
      <c r="B300" s="12">
        <v>261531</v>
      </c>
      <c r="D300" s="6" t="s">
        <v>163</v>
      </c>
      <c r="E300" s="7" t="s">
        <v>183</v>
      </c>
    </row>
    <row r="301" spans="2:5" ht="12.75">
      <c r="B301" s="12">
        <v>260713</v>
      </c>
      <c r="D301" s="6" t="s">
        <v>78</v>
      </c>
      <c r="E301" s="7" t="s">
        <v>184</v>
      </c>
    </row>
    <row r="302" spans="2:5" ht="12.75">
      <c r="B302" s="12">
        <v>260691</v>
      </c>
      <c r="D302" s="6" t="s">
        <v>166</v>
      </c>
      <c r="E302" s="7" t="s">
        <v>185</v>
      </c>
    </row>
    <row r="303" spans="2:5" ht="12.75">
      <c r="B303" s="12">
        <v>262172</v>
      </c>
      <c r="D303" s="6" t="s">
        <v>166</v>
      </c>
      <c r="E303" s="7" t="s">
        <v>186</v>
      </c>
    </row>
    <row r="304" spans="2:5" ht="12.75">
      <c r="B304" s="12">
        <v>260816</v>
      </c>
      <c r="D304" s="6" t="s">
        <v>166</v>
      </c>
      <c r="E304" s="7" t="s">
        <v>187</v>
      </c>
    </row>
    <row r="305" spans="2:5" ht="12.75">
      <c r="B305" s="12">
        <v>261214</v>
      </c>
      <c r="D305" s="6" t="s">
        <v>78</v>
      </c>
      <c r="E305" s="7" t="s">
        <v>188</v>
      </c>
    </row>
    <row r="306" spans="2:5" ht="12.75">
      <c r="B306" s="12">
        <v>260853</v>
      </c>
      <c r="D306" s="6" t="s">
        <v>78</v>
      </c>
      <c r="E306" s="7" t="s">
        <v>189</v>
      </c>
    </row>
    <row r="307" spans="2:5" ht="12.75">
      <c r="B307" s="12">
        <v>261236</v>
      </c>
      <c r="D307" s="6" t="s">
        <v>78</v>
      </c>
      <c r="E307" s="7" t="s">
        <v>190</v>
      </c>
    </row>
    <row r="308" spans="2:5" ht="12.75">
      <c r="B308" s="12">
        <v>260794</v>
      </c>
      <c r="D308" s="6" t="s">
        <v>166</v>
      </c>
      <c r="E308" s="7" t="s">
        <v>191</v>
      </c>
    </row>
    <row r="309" spans="2:5" ht="12.75">
      <c r="B309" s="12">
        <v>261111</v>
      </c>
      <c r="D309" s="6" t="s">
        <v>26</v>
      </c>
      <c r="E309" s="7" t="s">
        <v>192</v>
      </c>
    </row>
    <row r="310" spans="2:5" ht="12.75">
      <c r="B310" s="12">
        <v>261096</v>
      </c>
      <c r="D310" s="6" t="s">
        <v>78</v>
      </c>
      <c r="E310" s="7" t="s">
        <v>193</v>
      </c>
    </row>
    <row r="311" spans="2:5" ht="12.75">
      <c r="B311" s="12">
        <v>260912</v>
      </c>
      <c r="D311" s="6" t="s">
        <v>14</v>
      </c>
      <c r="E311" s="7" t="s">
        <v>194</v>
      </c>
    </row>
    <row r="312" spans="2:5" ht="12.75">
      <c r="B312" s="12">
        <v>260890</v>
      </c>
      <c r="D312" s="6" t="s">
        <v>78</v>
      </c>
      <c r="E312" s="7" t="s">
        <v>195</v>
      </c>
    </row>
    <row r="313" spans="2:5" ht="12.75">
      <c r="B313" s="12">
        <v>260875</v>
      </c>
      <c r="D313" s="6" t="s">
        <v>78</v>
      </c>
      <c r="E313" s="7" t="s">
        <v>196</v>
      </c>
    </row>
    <row r="314" spans="2:5" ht="25.5">
      <c r="B314" s="12">
        <v>589131</v>
      </c>
      <c r="D314" s="6" t="s">
        <v>179</v>
      </c>
      <c r="E314" s="7" t="s">
        <v>197</v>
      </c>
    </row>
    <row r="315" spans="2:5" ht="12.75">
      <c r="B315" s="12">
        <v>260772</v>
      </c>
      <c r="D315" s="6" t="s">
        <v>14</v>
      </c>
      <c r="E315" s="7" t="s">
        <v>198</v>
      </c>
    </row>
    <row r="316" spans="2:5" ht="12.75">
      <c r="B316" s="12">
        <v>261472</v>
      </c>
      <c r="D316" s="6" t="s">
        <v>26</v>
      </c>
      <c r="E316" s="7" t="s">
        <v>212</v>
      </c>
    </row>
    <row r="317" spans="2:5" ht="12.75">
      <c r="B317" s="12">
        <v>261450</v>
      </c>
      <c r="D317" s="6" t="s">
        <v>11</v>
      </c>
      <c r="E317" s="7" t="s">
        <v>213</v>
      </c>
    </row>
    <row r="318" spans="2:5" ht="12.75">
      <c r="B318" s="12">
        <v>260934</v>
      </c>
      <c r="D318" s="6" t="s">
        <v>166</v>
      </c>
      <c r="E318" s="7" t="s">
        <v>214</v>
      </c>
    </row>
    <row r="319" spans="2:5" ht="25.5">
      <c r="B319" s="12">
        <v>262076</v>
      </c>
      <c r="D319" s="6" t="s">
        <v>166</v>
      </c>
      <c r="E319" s="7" t="s">
        <v>215</v>
      </c>
    </row>
    <row r="320" spans="2:5" ht="12.75">
      <c r="B320" s="12">
        <v>262091</v>
      </c>
      <c r="D320" s="6" t="s">
        <v>14</v>
      </c>
      <c r="E320" s="7" t="s">
        <v>216</v>
      </c>
    </row>
    <row r="321" spans="2:5" ht="12.75">
      <c r="B321" s="12">
        <v>262054</v>
      </c>
      <c r="D321" s="6" t="s">
        <v>14</v>
      </c>
      <c r="E321" s="7" t="s">
        <v>217</v>
      </c>
    </row>
    <row r="322" spans="2:5" ht="12.75">
      <c r="B322" s="12">
        <v>261251</v>
      </c>
      <c r="D322" s="6" t="s">
        <v>11</v>
      </c>
      <c r="E322" s="7" t="s">
        <v>218</v>
      </c>
    </row>
    <row r="323" spans="2:5" ht="12.75">
      <c r="B323" s="12">
        <v>261310</v>
      </c>
      <c r="D323" s="6" t="s">
        <v>11</v>
      </c>
      <c r="E323" s="7" t="s">
        <v>140</v>
      </c>
    </row>
    <row r="324" spans="2:5" ht="12.75">
      <c r="B324" s="12">
        <v>262113</v>
      </c>
      <c r="D324" s="6" t="s">
        <v>78</v>
      </c>
      <c r="E324" s="7" t="s">
        <v>219</v>
      </c>
    </row>
    <row r="325" spans="2:5" ht="12.75">
      <c r="B325" s="12">
        <v>261295</v>
      </c>
      <c r="D325" s="6" t="s">
        <v>125</v>
      </c>
      <c r="E325" s="7" t="s">
        <v>143</v>
      </c>
    </row>
    <row r="326" spans="2:5" ht="12.75">
      <c r="B326" s="12">
        <v>261273</v>
      </c>
      <c r="D326" s="6" t="s">
        <v>14</v>
      </c>
      <c r="E326" s="7" t="s">
        <v>144</v>
      </c>
    </row>
    <row r="327" spans="2:5" ht="25.5">
      <c r="B327" s="12">
        <v>261354</v>
      </c>
      <c r="D327" s="6" t="s">
        <v>125</v>
      </c>
      <c r="E327" s="7" t="s">
        <v>146</v>
      </c>
    </row>
    <row r="328" spans="2:5" ht="12.75">
      <c r="B328" s="12">
        <v>261332</v>
      </c>
      <c r="D328" s="6" t="s">
        <v>14</v>
      </c>
      <c r="E328" s="7" t="s">
        <v>147</v>
      </c>
    </row>
    <row r="329" spans="2:5" ht="12.75">
      <c r="B329" s="12">
        <v>261155</v>
      </c>
      <c r="D329" s="6" t="s">
        <v>207</v>
      </c>
      <c r="E329" s="7" t="s">
        <v>220</v>
      </c>
    </row>
    <row r="330" spans="2:5" ht="12.75">
      <c r="B330" s="12">
        <v>261575</v>
      </c>
      <c r="D330" s="6" t="s">
        <v>209</v>
      </c>
      <c r="E330" s="7" t="s">
        <v>221</v>
      </c>
    </row>
    <row r="331" spans="2:5" ht="12.75">
      <c r="B331" s="12">
        <v>220113</v>
      </c>
      <c r="D331" s="6" t="s">
        <v>211</v>
      </c>
      <c r="E331" s="7" t="s">
        <v>222</v>
      </c>
    </row>
    <row r="332" spans="2:5" ht="12.75">
      <c r="B332" s="12">
        <v>244156</v>
      </c>
      <c r="D332" s="6" t="s">
        <v>8</v>
      </c>
      <c r="E332" s="7" t="s">
        <v>227</v>
      </c>
    </row>
    <row r="333" spans="2:5" ht="12.75">
      <c r="B333" s="12">
        <v>261192</v>
      </c>
      <c r="D333" s="6" t="s">
        <v>78</v>
      </c>
      <c r="E333" s="7" t="s">
        <v>228</v>
      </c>
    </row>
    <row r="334" spans="2:5" ht="12.75">
      <c r="B334" s="12">
        <v>431373</v>
      </c>
      <c r="D334" s="6" t="s">
        <v>14</v>
      </c>
      <c r="E334" s="7" t="s">
        <v>229</v>
      </c>
    </row>
    <row r="335" spans="2:5" ht="12.75">
      <c r="B335" s="12">
        <v>431093</v>
      </c>
      <c r="D335" s="6" t="s">
        <v>166</v>
      </c>
      <c r="E335" s="7" t="s">
        <v>230</v>
      </c>
    </row>
    <row r="336" spans="2:5" ht="12.75">
      <c r="B336" s="12">
        <v>353231</v>
      </c>
      <c r="D336" s="6" t="s">
        <v>163</v>
      </c>
      <c r="E336" s="7" t="s">
        <v>250</v>
      </c>
    </row>
    <row r="337" spans="2:5" ht="12.75">
      <c r="B337" s="12">
        <v>353194</v>
      </c>
      <c r="D337" s="6" t="s">
        <v>233</v>
      </c>
      <c r="E337" s="7" t="s">
        <v>251</v>
      </c>
    </row>
    <row r="338" spans="2:5" ht="12.75">
      <c r="B338" s="12">
        <v>220253</v>
      </c>
      <c r="D338" s="6" t="s">
        <v>207</v>
      </c>
      <c r="E338" s="7" t="s">
        <v>252</v>
      </c>
    </row>
    <row r="339" spans="2:5" ht="12.75">
      <c r="B339" s="12">
        <v>244532</v>
      </c>
      <c r="D339" s="6" t="s">
        <v>236</v>
      </c>
      <c r="E339" s="7" t="s">
        <v>253</v>
      </c>
    </row>
    <row r="340" spans="2:5" ht="12.75">
      <c r="B340" s="12">
        <v>241091</v>
      </c>
      <c r="D340" s="6" t="s">
        <v>238</v>
      </c>
      <c r="E340" s="7" t="s">
        <v>254</v>
      </c>
    </row>
    <row r="341" spans="2:5" ht="12.75">
      <c r="B341" s="12">
        <v>240472</v>
      </c>
      <c r="D341" s="6" t="s">
        <v>240</v>
      </c>
      <c r="E341" s="7" t="s">
        <v>255</v>
      </c>
    </row>
    <row r="342" spans="2:5" ht="12.75">
      <c r="B342" s="12">
        <v>240450</v>
      </c>
      <c r="D342" s="6" t="s">
        <v>8</v>
      </c>
      <c r="E342" s="7" t="s">
        <v>256</v>
      </c>
    </row>
    <row r="343" spans="2:5" ht="12.75">
      <c r="B343" s="12">
        <v>241150</v>
      </c>
      <c r="D343" s="6" t="s">
        <v>238</v>
      </c>
      <c r="E343" s="7" t="s">
        <v>257</v>
      </c>
    </row>
    <row r="344" spans="2:5" ht="12.75">
      <c r="B344" s="12">
        <v>241172</v>
      </c>
      <c r="D344" s="6" t="s">
        <v>238</v>
      </c>
      <c r="E344" s="7" t="s">
        <v>258</v>
      </c>
    </row>
    <row r="345" spans="2:5" ht="12.75">
      <c r="B345" s="12">
        <v>220356</v>
      </c>
      <c r="D345" s="6" t="s">
        <v>163</v>
      </c>
      <c r="E345" s="7" t="s">
        <v>259</v>
      </c>
    </row>
    <row r="346" spans="2:5" ht="12.75">
      <c r="B346" s="12">
        <v>220216</v>
      </c>
      <c r="D346" s="6" t="s">
        <v>207</v>
      </c>
      <c r="E346" s="7" t="s">
        <v>260</v>
      </c>
    </row>
    <row r="347" spans="2:5" ht="12.75">
      <c r="B347" s="12">
        <v>243633</v>
      </c>
      <c r="D347" s="6" t="s">
        <v>238</v>
      </c>
      <c r="E347" s="7" t="s">
        <v>261</v>
      </c>
    </row>
    <row r="348" spans="2:5" ht="12.75">
      <c r="B348" s="12">
        <v>243596</v>
      </c>
      <c r="D348" s="6" t="s">
        <v>248</v>
      </c>
      <c r="E348" s="7" t="s">
        <v>262</v>
      </c>
    </row>
    <row r="349" spans="2:5" ht="12.75">
      <c r="B349" s="12">
        <v>240155</v>
      </c>
      <c r="D349" s="6" t="s">
        <v>33</v>
      </c>
      <c r="E349" s="7" t="s">
        <v>263</v>
      </c>
    </row>
    <row r="350" spans="2:5" ht="12.75">
      <c r="B350" s="12">
        <v>353253</v>
      </c>
      <c r="D350" s="6" t="s">
        <v>125</v>
      </c>
      <c r="E350" s="7" t="s">
        <v>266</v>
      </c>
    </row>
    <row r="351" spans="2:5" ht="12.75">
      <c r="B351" s="12">
        <v>350512</v>
      </c>
      <c r="D351" s="6" t="s">
        <v>85</v>
      </c>
      <c r="E351" s="7" t="s">
        <v>267</v>
      </c>
    </row>
    <row r="352" spans="2:5" ht="12.75">
      <c r="B352" s="12">
        <v>242712</v>
      </c>
      <c r="D352" s="6" t="s">
        <v>4</v>
      </c>
      <c r="E352" s="7" t="s">
        <v>3</v>
      </c>
    </row>
    <row r="353" spans="2:5" ht="12.75">
      <c r="B353" s="12">
        <v>242690</v>
      </c>
      <c r="D353" s="6" t="s">
        <v>8</v>
      </c>
      <c r="E353" s="7" t="s">
        <v>6</v>
      </c>
    </row>
    <row r="354" spans="2:5" ht="25.5">
      <c r="B354" s="12">
        <v>262216</v>
      </c>
      <c r="D354" s="6" t="s">
        <v>14</v>
      </c>
      <c r="E354" s="7" t="s">
        <v>268</v>
      </c>
    </row>
    <row r="355" spans="2:5" ht="12.75">
      <c r="B355" s="12">
        <v>260094</v>
      </c>
      <c r="D355" s="6" t="s">
        <v>11</v>
      </c>
      <c r="E355" s="7" t="s">
        <v>269</v>
      </c>
    </row>
    <row r="356" spans="2:5" ht="12.75">
      <c r="B356" s="12">
        <v>261715</v>
      </c>
      <c r="D356" s="6" t="s">
        <v>14</v>
      </c>
      <c r="E356" s="7" t="s">
        <v>270</v>
      </c>
    </row>
    <row r="357" spans="2:5" ht="25.5">
      <c r="B357" s="12">
        <v>261671</v>
      </c>
      <c r="D357" s="6" t="s">
        <v>18</v>
      </c>
      <c r="E357" s="7" t="s">
        <v>17</v>
      </c>
    </row>
    <row r="358" spans="2:5" ht="12.75">
      <c r="B358" s="12">
        <v>261634</v>
      </c>
      <c r="D358" s="6" t="s">
        <v>22</v>
      </c>
      <c r="E358" s="7" t="s">
        <v>20</v>
      </c>
    </row>
    <row r="359" spans="2:5" ht="12.75">
      <c r="B359" s="12">
        <v>260050</v>
      </c>
      <c r="D359" s="6" t="s">
        <v>11</v>
      </c>
      <c r="E359" s="7" t="s">
        <v>23</v>
      </c>
    </row>
    <row r="360" spans="2:5" ht="12.75">
      <c r="B360" s="12">
        <v>260072</v>
      </c>
      <c r="D360" s="6" t="s">
        <v>14</v>
      </c>
      <c r="E360" s="7" t="s">
        <v>29</v>
      </c>
    </row>
    <row r="361" spans="2:5" ht="12.75">
      <c r="B361" s="12">
        <v>260131</v>
      </c>
      <c r="D361" s="6" t="s">
        <v>11</v>
      </c>
      <c r="E361" s="7" t="s">
        <v>45</v>
      </c>
    </row>
    <row r="362" spans="2:5" ht="12.75">
      <c r="B362" s="12">
        <v>260116</v>
      </c>
      <c r="D362" s="6" t="s">
        <v>14</v>
      </c>
      <c r="E362" s="7" t="s">
        <v>46</v>
      </c>
    </row>
    <row r="363" spans="2:5" ht="25.5">
      <c r="B363" s="12">
        <v>261413</v>
      </c>
      <c r="D363" s="6" t="s">
        <v>33</v>
      </c>
      <c r="E363" s="7" t="s">
        <v>47</v>
      </c>
    </row>
    <row r="364" spans="2:5" ht="12.75">
      <c r="B364" s="12">
        <v>260153</v>
      </c>
      <c r="D364" s="6" t="s">
        <v>26</v>
      </c>
      <c r="E364" s="7" t="s">
        <v>48</v>
      </c>
    </row>
    <row r="365" spans="2:5" ht="12.75">
      <c r="B365" s="12">
        <v>261730</v>
      </c>
      <c r="D365" s="6" t="s">
        <v>33</v>
      </c>
      <c r="E365" s="7" t="s">
        <v>49</v>
      </c>
    </row>
    <row r="366" spans="2:5" ht="12.75">
      <c r="B366" s="12">
        <v>261376</v>
      </c>
      <c r="D366" s="6" t="s">
        <v>14</v>
      </c>
      <c r="E366" s="8" t="s">
        <v>50</v>
      </c>
    </row>
    <row r="367" spans="2:5" ht="12.75">
      <c r="B367" s="12">
        <v>260256</v>
      </c>
      <c r="D367" s="6" t="s">
        <v>14</v>
      </c>
      <c r="E367" s="7" t="s">
        <v>51</v>
      </c>
    </row>
    <row r="368" spans="2:5" ht="12.75">
      <c r="B368" s="12">
        <v>262032</v>
      </c>
      <c r="D368" s="6" t="s">
        <v>11</v>
      </c>
      <c r="E368" s="7" t="s">
        <v>52</v>
      </c>
    </row>
    <row r="369" spans="2:5" ht="12.75">
      <c r="B369" s="12">
        <v>260190</v>
      </c>
      <c r="D369" s="6" t="s">
        <v>14</v>
      </c>
      <c r="E369" s="7" t="s">
        <v>53</v>
      </c>
    </row>
    <row r="370" spans="2:5" ht="25.5">
      <c r="B370" s="12">
        <v>261752</v>
      </c>
      <c r="D370" s="6" t="s">
        <v>26</v>
      </c>
      <c r="E370" s="7" t="s">
        <v>271</v>
      </c>
    </row>
    <row r="371" spans="2:5" ht="12.75">
      <c r="B371" s="12">
        <v>262010</v>
      </c>
      <c r="D371" s="6" t="s">
        <v>42</v>
      </c>
      <c r="E371" s="7" t="s">
        <v>55</v>
      </c>
    </row>
    <row r="372" spans="2:5" ht="12.75">
      <c r="B372" s="12">
        <v>260212</v>
      </c>
      <c r="D372" s="6" t="s">
        <v>14</v>
      </c>
      <c r="E372" s="7" t="s">
        <v>56</v>
      </c>
    </row>
    <row r="373" spans="2:5" ht="12.75">
      <c r="B373" s="12">
        <v>260234</v>
      </c>
      <c r="D373" s="6" t="s">
        <v>14</v>
      </c>
      <c r="E373" s="7" t="s">
        <v>57</v>
      </c>
    </row>
    <row r="374" spans="2:5" ht="12.75">
      <c r="B374" s="12">
        <v>243751</v>
      </c>
      <c r="D374" s="6" t="s">
        <v>8</v>
      </c>
      <c r="E374" s="7" t="s">
        <v>272</v>
      </c>
    </row>
    <row r="375" spans="2:5" ht="25.5">
      <c r="B375" s="12">
        <v>243773</v>
      </c>
      <c r="D375" s="6" t="s">
        <v>4</v>
      </c>
      <c r="E375" s="7" t="s">
        <v>62</v>
      </c>
    </row>
    <row r="376" spans="2:5" ht="12.75">
      <c r="B376" s="12">
        <v>260573</v>
      </c>
      <c r="D376" s="6" t="s">
        <v>11</v>
      </c>
      <c r="E376" s="7" t="s">
        <v>88</v>
      </c>
    </row>
    <row r="377" spans="2:5" ht="12.75">
      <c r="B377" s="12">
        <v>260551</v>
      </c>
      <c r="D377" s="6" t="s">
        <v>11</v>
      </c>
      <c r="E377" s="7" t="s">
        <v>89</v>
      </c>
    </row>
    <row r="378" spans="2:5" ht="12.75">
      <c r="B378" s="12">
        <v>260595</v>
      </c>
      <c r="D378" s="6" t="s">
        <v>11</v>
      </c>
      <c r="E378" s="7" t="s">
        <v>90</v>
      </c>
    </row>
    <row r="379" spans="2:5" ht="12.75">
      <c r="B379" s="12">
        <v>260610</v>
      </c>
      <c r="D379" s="6" t="s">
        <v>11</v>
      </c>
      <c r="E379" s="7" t="s">
        <v>91</v>
      </c>
    </row>
    <row r="380" spans="2:5" ht="12.75">
      <c r="B380" s="12">
        <v>260396</v>
      </c>
      <c r="D380" s="6" t="s">
        <v>11</v>
      </c>
      <c r="E380" s="7" t="s">
        <v>92</v>
      </c>
    </row>
    <row r="381" spans="2:5" ht="25.5">
      <c r="B381" s="12">
        <v>262290</v>
      </c>
      <c r="D381" s="6" t="s">
        <v>14</v>
      </c>
      <c r="E381" s="7" t="s">
        <v>93</v>
      </c>
    </row>
    <row r="382" spans="2:5" ht="12.75">
      <c r="B382" s="12">
        <v>262334</v>
      </c>
      <c r="D382" s="6" t="s">
        <v>70</v>
      </c>
      <c r="E382" s="7" t="s">
        <v>94</v>
      </c>
    </row>
    <row r="383" spans="2:5" ht="12.75">
      <c r="B383" s="12">
        <v>261774</v>
      </c>
      <c r="D383" s="6" t="s">
        <v>72</v>
      </c>
      <c r="E383" s="7" t="s">
        <v>95</v>
      </c>
    </row>
    <row r="384" spans="2:5" ht="12.75">
      <c r="B384" s="12">
        <v>260411</v>
      </c>
      <c r="D384" s="6" t="s">
        <v>74</v>
      </c>
      <c r="E384" s="7" t="s">
        <v>96</v>
      </c>
    </row>
    <row r="385" spans="2:5" ht="12.75">
      <c r="B385" s="12">
        <v>261435</v>
      </c>
      <c r="D385" s="6" t="s">
        <v>78</v>
      </c>
      <c r="E385" s="7" t="s">
        <v>98</v>
      </c>
    </row>
    <row r="386" spans="2:5" ht="12.75">
      <c r="B386" s="12">
        <v>260536</v>
      </c>
      <c r="D386" s="6" t="s">
        <v>26</v>
      </c>
      <c r="E386" s="7" t="s">
        <v>99</v>
      </c>
    </row>
    <row r="387" spans="2:5" ht="12.75">
      <c r="B387" s="12">
        <v>432073</v>
      </c>
      <c r="D387" s="6" t="s">
        <v>14</v>
      </c>
      <c r="E387" s="7" t="s">
        <v>100</v>
      </c>
    </row>
    <row r="388" spans="2:5" ht="12.75">
      <c r="B388" s="12">
        <v>355832</v>
      </c>
      <c r="D388" s="6" t="s">
        <v>11</v>
      </c>
      <c r="E388" s="7" t="s">
        <v>113</v>
      </c>
    </row>
    <row r="389" spans="2:5" ht="12.75">
      <c r="B389" s="12">
        <v>260654</v>
      </c>
      <c r="D389" s="6" t="s">
        <v>14</v>
      </c>
      <c r="E389" s="7" t="s">
        <v>114</v>
      </c>
    </row>
    <row r="390" spans="2:5" ht="12.75">
      <c r="B390" s="12">
        <v>261796</v>
      </c>
      <c r="D390" s="6" t="s">
        <v>111</v>
      </c>
      <c r="E390" s="7" t="s">
        <v>273</v>
      </c>
    </row>
    <row r="391" spans="2:5" ht="12.75">
      <c r="B391" s="12">
        <v>260831</v>
      </c>
      <c r="D391" s="6" t="s">
        <v>11</v>
      </c>
      <c r="E391" s="7" t="s">
        <v>274</v>
      </c>
    </row>
    <row r="392" spans="2:5" ht="12.75">
      <c r="B392" s="12">
        <v>261236</v>
      </c>
      <c r="D392" s="6" t="s">
        <v>78</v>
      </c>
      <c r="E392" s="7" t="s">
        <v>276</v>
      </c>
    </row>
    <row r="393" spans="2:5" ht="12.75">
      <c r="B393" s="12">
        <v>244156</v>
      </c>
      <c r="D393" s="6" t="s">
        <v>8</v>
      </c>
      <c r="E393" s="7" t="s">
        <v>227</v>
      </c>
    </row>
    <row r="394" spans="2:5" ht="12.75">
      <c r="B394" s="12">
        <v>431373</v>
      </c>
      <c r="D394" s="6" t="s">
        <v>14</v>
      </c>
      <c r="E394" s="7" t="s">
        <v>229</v>
      </c>
    </row>
    <row r="395" spans="2:5" ht="12.75">
      <c r="B395" s="12">
        <v>241312</v>
      </c>
      <c r="D395" s="6" t="s">
        <v>238</v>
      </c>
      <c r="E395" s="7" t="s">
        <v>277</v>
      </c>
    </row>
    <row r="396" spans="2:5" ht="12.75">
      <c r="B396" s="12">
        <v>241334</v>
      </c>
      <c r="D396" s="6" t="s">
        <v>8</v>
      </c>
      <c r="E396" s="7" t="s">
        <v>279</v>
      </c>
    </row>
    <row r="397" spans="2:5" ht="12.75">
      <c r="B397" s="12">
        <v>241091</v>
      </c>
      <c r="D397" s="6" t="s">
        <v>238</v>
      </c>
      <c r="E397" s="7" t="s">
        <v>254</v>
      </c>
    </row>
    <row r="398" spans="2:5" ht="12.75">
      <c r="B398" s="12">
        <v>240516</v>
      </c>
      <c r="D398" s="6" t="s">
        <v>240</v>
      </c>
      <c r="E398" s="7" t="s">
        <v>281</v>
      </c>
    </row>
    <row r="399" spans="2:5" ht="12.75">
      <c r="B399" s="12">
        <v>240494</v>
      </c>
      <c r="D399" s="6" t="s">
        <v>8</v>
      </c>
      <c r="E399" s="7" t="s">
        <v>283</v>
      </c>
    </row>
    <row r="400" spans="2:5" ht="12.75">
      <c r="B400" s="12">
        <v>220356</v>
      </c>
      <c r="D400" s="6" t="s">
        <v>163</v>
      </c>
      <c r="E400" s="7" t="s">
        <v>285</v>
      </c>
    </row>
    <row r="401" spans="2:5" ht="12.75">
      <c r="B401" s="12">
        <v>261391</v>
      </c>
      <c r="D401" s="6" t="s">
        <v>14</v>
      </c>
      <c r="E401" s="7" t="s">
        <v>291</v>
      </c>
    </row>
    <row r="402" spans="2:5" ht="12.75">
      <c r="B402" s="12">
        <v>260293</v>
      </c>
      <c r="D402" s="6" t="s">
        <v>288</v>
      </c>
      <c r="E402" s="7" t="s">
        <v>292</v>
      </c>
    </row>
    <row r="403" spans="2:5" ht="12.75">
      <c r="B403" s="12">
        <v>260330</v>
      </c>
      <c r="D403" s="6" t="s">
        <v>211</v>
      </c>
      <c r="E403" s="7" t="s">
        <v>293</v>
      </c>
    </row>
    <row r="404" spans="2:5" ht="12.75">
      <c r="B404" s="12">
        <v>260271</v>
      </c>
      <c r="D404" s="6" t="s">
        <v>163</v>
      </c>
      <c r="E404" s="7" t="s">
        <v>294</v>
      </c>
    </row>
    <row r="405" spans="2:5" ht="25.5">
      <c r="B405" s="12">
        <v>260175</v>
      </c>
      <c r="D405" s="6" t="s">
        <v>125</v>
      </c>
      <c r="E405" s="7" t="s">
        <v>306</v>
      </c>
    </row>
    <row r="406" spans="2:5" ht="12.75">
      <c r="B406" s="12">
        <v>262216</v>
      </c>
      <c r="D406" s="6" t="s">
        <v>14</v>
      </c>
      <c r="E406" s="7" t="s">
        <v>12</v>
      </c>
    </row>
    <row r="407" spans="2:5" ht="12.75">
      <c r="B407" s="12">
        <v>262231</v>
      </c>
      <c r="D407" s="6" t="s">
        <v>11</v>
      </c>
      <c r="E407" s="7" t="s">
        <v>12</v>
      </c>
    </row>
    <row r="408" spans="2:5" ht="12.75">
      <c r="B408" s="12">
        <v>260094</v>
      </c>
      <c r="D408" s="6" t="s">
        <v>11</v>
      </c>
      <c r="E408" s="7" t="s">
        <v>307</v>
      </c>
    </row>
    <row r="409" spans="2:5" ht="12.75">
      <c r="B409" s="12">
        <v>261833</v>
      </c>
      <c r="D409" s="6" t="s">
        <v>298</v>
      </c>
      <c r="E409" s="7" t="s">
        <v>308</v>
      </c>
    </row>
    <row r="410" spans="2:5" ht="12.75">
      <c r="B410" s="12">
        <v>260676</v>
      </c>
      <c r="D410" s="6" t="s">
        <v>78</v>
      </c>
      <c r="E410" s="7" t="s">
        <v>309</v>
      </c>
    </row>
    <row r="411" spans="2:5" ht="12.75">
      <c r="B411" s="12">
        <v>261553</v>
      </c>
      <c r="D411" s="6" t="s">
        <v>11</v>
      </c>
      <c r="E411" s="7" t="s">
        <v>310</v>
      </c>
    </row>
    <row r="412" spans="2:5" ht="12.75">
      <c r="B412" s="12">
        <v>260470</v>
      </c>
      <c r="D412" s="6" t="s">
        <v>78</v>
      </c>
      <c r="E412" s="7" t="s">
        <v>311</v>
      </c>
    </row>
    <row r="413" spans="2:5" ht="12.75">
      <c r="B413" s="12">
        <v>262150</v>
      </c>
      <c r="D413" s="6" t="s">
        <v>303</v>
      </c>
      <c r="E413" s="7" t="s">
        <v>312</v>
      </c>
    </row>
    <row r="414" spans="2:5" ht="12.75">
      <c r="B414" s="12">
        <v>262356</v>
      </c>
      <c r="D414" s="6" t="s">
        <v>78</v>
      </c>
      <c r="E414" s="7" t="s">
        <v>313</v>
      </c>
    </row>
    <row r="415" spans="2:5" ht="25.5">
      <c r="B415" s="12">
        <v>262371</v>
      </c>
      <c r="D415" s="6" t="s">
        <v>11</v>
      </c>
      <c r="E415" s="7" t="s">
        <v>314</v>
      </c>
    </row>
    <row r="416" spans="2:5" ht="12.75">
      <c r="B416" s="12">
        <v>469571</v>
      </c>
      <c r="D416" s="6" t="s">
        <v>236</v>
      </c>
      <c r="E416" s="7" t="s">
        <v>324</v>
      </c>
    </row>
    <row r="417" spans="2:5" ht="12.75">
      <c r="B417" s="12">
        <v>469556</v>
      </c>
      <c r="D417" s="6" t="s">
        <v>317</v>
      </c>
      <c r="E417" s="7" t="s">
        <v>325</v>
      </c>
    </row>
    <row r="418" spans="2:5" ht="12.75">
      <c r="B418" s="12">
        <v>469453</v>
      </c>
      <c r="D418" s="6" t="s">
        <v>319</v>
      </c>
      <c r="E418" s="7" t="s">
        <v>326</v>
      </c>
    </row>
    <row r="419" spans="2:5" ht="12.75">
      <c r="B419" s="12">
        <v>469475</v>
      </c>
      <c r="D419" s="6" t="s">
        <v>321</v>
      </c>
      <c r="E419" s="7" t="s">
        <v>327</v>
      </c>
    </row>
    <row r="420" spans="2:5" ht="12.75">
      <c r="B420" s="12">
        <v>469512</v>
      </c>
      <c r="D420" s="6" t="s">
        <v>323</v>
      </c>
      <c r="E420" s="7" t="s">
        <v>328</v>
      </c>
    </row>
    <row r="421" spans="2:5" ht="12.75">
      <c r="B421" s="12">
        <v>461635</v>
      </c>
      <c r="D421" s="6" t="s">
        <v>330</v>
      </c>
      <c r="E421" s="7" t="s">
        <v>341</v>
      </c>
    </row>
    <row r="422" spans="2:5" ht="12.75">
      <c r="B422" s="12">
        <v>461716</v>
      </c>
      <c r="D422" s="6" t="s">
        <v>332</v>
      </c>
      <c r="E422" s="7" t="s">
        <v>342</v>
      </c>
    </row>
    <row r="423" spans="2:5" ht="12.75">
      <c r="B423" s="12">
        <v>461672</v>
      </c>
      <c r="D423" s="6" t="s">
        <v>334</v>
      </c>
      <c r="E423" s="7" t="s">
        <v>343</v>
      </c>
    </row>
    <row r="424" spans="2:5" ht="12.75">
      <c r="B424" s="12">
        <v>461510</v>
      </c>
      <c r="D424" s="6" t="s">
        <v>321</v>
      </c>
      <c r="E424" s="7" t="s">
        <v>344</v>
      </c>
    </row>
    <row r="425" spans="2:5" ht="12.75">
      <c r="B425" s="12">
        <v>469114</v>
      </c>
      <c r="D425" s="6" t="s">
        <v>337</v>
      </c>
      <c r="E425" s="7" t="s">
        <v>345</v>
      </c>
    </row>
    <row r="426" spans="2:5" ht="12.75">
      <c r="B426" s="12">
        <v>461591</v>
      </c>
      <c r="D426" s="6" t="s">
        <v>319</v>
      </c>
      <c r="E426" s="7" t="s">
        <v>346</v>
      </c>
    </row>
    <row r="427" spans="2:5" ht="12.75">
      <c r="B427" s="12">
        <v>461532</v>
      </c>
      <c r="D427" s="6" t="s">
        <v>340</v>
      </c>
      <c r="E427" s="9" t="s">
        <v>347</v>
      </c>
    </row>
    <row r="428" spans="2:5" ht="12.75">
      <c r="B428" s="12">
        <v>355832</v>
      </c>
      <c r="D428" s="6" t="s">
        <v>348</v>
      </c>
      <c r="E428" s="7" t="s">
        <v>113</v>
      </c>
    </row>
    <row r="429" spans="2:5" ht="12.75">
      <c r="B429" s="12">
        <v>355854</v>
      </c>
      <c r="D429" s="6" t="s">
        <v>350</v>
      </c>
      <c r="E429" s="7" t="s">
        <v>361</v>
      </c>
    </row>
    <row r="430" spans="2:5" ht="12.75">
      <c r="B430" s="12">
        <v>355891</v>
      </c>
      <c r="D430" s="6" t="s">
        <v>288</v>
      </c>
      <c r="E430" s="7" t="s">
        <v>362</v>
      </c>
    </row>
    <row r="431" spans="2:5" ht="12.75">
      <c r="B431" s="12">
        <v>355810</v>
      </c>
      <c r="D431" s="6" t="s">
        <v>353</v>
      </c>
      <c r="E431" s="7" t="s">
        <v>363</v>
      </c>
    </row>
    <row r="432" spans="2:5" ht="12.75">
      <c r="B432" s="12">
        <v>355316</v>
      </c>
      <c r="D432" s="6" t="s">
        <v>355</v>
      </c>
      <c r="E432" s="7" t="s">
        <v>364</v>
      </c>
    </row>
    <row r="433" spans="2:5" ht="12.75">
      <c r="B433" s="12">
        <v>355795</v>
      </c>
      <c r="D433" s="6" t="s">
        <v>357</v>
      </c>
      <c r="E433" s="7" t="s">
        <v>365</v>
      </c>
    </row>
    <row r="434" spans="2:5" ht="12.75">
      <c r="B434" s="12">
        <v>262415</v>
      </c>
      <c r="D434" s="6" t="s">
        <v>85</v>
      </c>
      <c r="E434" s="7" t="s">
        <v>104</v>
      </c>
    </row>
    <row r="435" spans="2:5" ht="12.75">
      <c r="B435" s="12">
        <v>355375</v>
      </c>
      <c r="D435" s="6" t="s">
        <v>359</v>
      </c>
      <c r="E435" s="7" t="s">
        <v>366</v>
      </c>
    </row>
    <row r="436" spans="2:5" ht="12.75">
      <c r="B436" s="12">
        <v>261811</v>
      </c>
      <c r="D436" s="6" t="s">
        <v>85</v>
      </c>
      <c r="E436" s="7" t="s">
        <v>367</v>
      </c>
    </row>
    <row r="437" spans="2:5" ht="12.75">
      <c r="B437" s="12">
        <v>261914</v>
      </c>
      <c r="D437" s="6" t="s">
        <v>369</v>
      </c>
      <c r="E437" s="7" t="s">
        <v>376</v>
      </c>
    </row>
    <row r="438" spans="2:5" ht="12.75">
      <c r="B438" s="12">
        <v>261936</v>
      </c>
      <c r="D438" s="6" t="s">
        <v>371</v>
      </c>
      <c r="E438" s="7" t="s">
        <v>377</v>
      </c>
    </row>
    <row r="439" spans="2:5" ht="12.75">
      <c r="B439" s="12">
        <v>261951</v>
      </c>
      <c r="D439" s="6" t="s">
        <v>209</v>
      </c>
      <c r="E439" s="7" t="s">
        <v>378</v>
      </c>
    </row>
    <row r="440" spans="2:5" ht="12.75">
      <c r="B440" s="12">
        <v>261973</v>
      </c>
      <c r="D440" s="6" t="s">
        <v>207</v>
      </c>
      <c r="E440" s="7" t="s">
        <v>379</v>
      </c>
    </row>
    <row r="441" spans="2:5" ht="25.5">
      <c r="B441" s="12">
        <v>261995</v>
      </c>
      <c r="D441" s="6" t="s">
        <v>85</v>
      </c>
      <c r="E441" s="7" t="s">
        <v>380</v>
      </c>
    </row>
    <row r="442" spans="2:5" ht="25.5">
      <c r="B442" s="12">
        <v>262393</v>
      </c>
      <c r="D442" s="6" t="s">
        <v>166</v>
      </c>
      <c r="E442" s="7" t="s">
        <v>381</v>
      </c>
    </row>
    <row r="443" spans="2:5" ht="12.75">
      <c r="B443" s="12">
        <v>109012</v>
      </c>
      <c r="D443" s="6" t="s">
        <v>382</v>
      </c>
      <c r="E443" s="7" t="s">
        <v>385</v>
      </c>
    </row>
    <row r="444" spans="2:5" ht="25.5">
      <c r="B444" s="12">
        <v>102012</v>
      </c>
      <c r="D444" s="6" t="s">
        <v>383</v>
      </c>
      <c r="E444" s="7" t="s">
        <v>386</v>
      </c>
    </row>
    <row r="445" spans="2:5" ht="25.5">
      <c r="B445" s="12">
        <v>102535</v>
      </c>
      <c r="D445" s="6" t="s">
        <v>383</v>
      </c>
      <c r="E445" s="7" t="s">
        <v>387</v>
      </c>
    </row>
    <row r="446" spans="2:5" ht="25.5">
      <c r="B446" s="12">
        <v>103014</v>
      </c>
      <c r="D446" s="6" t="s">
        <v>384</v>
      </c>
      <c r="E446" s="7" t="s">
        <v>388</v>
      </c>
    </row>
    <row r="447" spans="2:5" ht="12.75">
      <c r="B447" s="12">
        <v>149030</v>
      </c>
      <c r="D447" s="6" t="s">
        <v>134</v>
      </c>
      <c r="E447" s="7" t="s">
        <v>389</v>
      </c>
    </row>
    <row r="448" spans="2:5" ht="12.75">
      <c r="B448" s="12">
        <v>599653</v>
      </c>
      <c r="D448" s="6" t="s">
        <v>350</v>
      </c>
      <c r="E448" s="7" t="s">
        <v>398</v>
      </c>
    </row>
    <row r="449" spans="2:5" ht="12.75">
      <c r="B449" s="12">
        <v>599631</v>
      </c>
      <c r="D449" s="6" t="s">
        <v>117</v>
      </c>
      <c r="E449" s="7" t="s">
        <v>398</v>
      </c>
    </row>
    <row r="450" spans="2:5" ht="12.75">
      <c r="B450" s="12">
        <v>599616</v>
      </c>
      <c r="D450" s="6" t="s">
        <v>163</v>
      </c>
      <c r="E450" s="7" t="s">
        <v>398</v>
      </c>
    </row>
    <row r="451" spans="2:5" ht="12.75">
      <c r="B451" s="12">
        <v>599594</v>
      </c>
      <c r="D451" s="6" t="s">
        <v>288</v>
      </c>
      <c r="E451" s="7" t="s">
        <v>398</v>
      </c>
    </row>
    <row r="452" spans="2:5" ht="12.75">
      <c r="B452" s="12">
        <v>599572</v>
      </c>
      <c r="D452" s="6" t="s">
        <v>395</v>
      </c>
      <c r="E452" s="7" t="s">
        <v>398</v>
      </c>
    </row>
    <row r="453" spans="2:5" ht="12.75">
      <c r="B453" s="12">
        <v>599550</v>
      </c>
      <c r="D453" s="6" t="s">
        <v>303</v>
      </c>
      <c r="E453" s="7" t="s">
        <v>398</v>
      </c>
    </row>
    <row r="454" spans="2:5" ht="12.75">
      <c r="B454" s="12">
        <v>599535</v>
      </c>
      <c r="D454" s="6" t="s">
        <v>78</v>
      </c>
      <c r="E454" s="7" t="s">
        <v>398</v>
      </c>
    </row>
    <row r="455" spans="2:5" ht="12.75">
      <c r="B455" s="12">
        <v>102491</v>
      </c>
      <c r="D455" s="10" t="s">
        <v>399</v>
      </c>
      <c r="E455" s="7" t="s">
        <v>401</v>
      </c>
    </row>
    <row r="456" spans="2:5" ht="12.75">
      <c r="B456" s="12">
        <v>10513</v>
      </c>
      <c r="D456" s="10" t="s">
        <v>400</v>
      </c>
      <c r="E456" s="7" t="s">
        <v>402</v>
      </c>
    </row>
    <row r="457" spans="2:5" ht="12.75">
      <c r="B457" s="12">
        <v>355073</v>
      </c>
      <c r="D457" s="6" t="s">
        <v>404</v>
      </c>
      <c r="E457" s="4" t="s">
        <v>405</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92D050"/>
  </sheetPr>
  <dimension ref="A1:K941"/>
  <sheetViews>
    <sheetView showGridLines="0" zoomScalePageLayoutView="0" workbookViewId="0" topLeftCell="A1">
      <selection activeCell="F119" sqref="F119"/>
    </sheetView>
  </sheetViews>
  <sheetFormatPr defaultColWidth="11.421875" defaultRowHeight="12.75"/>
  <cols>
    <col min="1" max="1" width="2.140625" style="265" customWidth="1"/>
    <col min="2" max="2" width="7.00390625" style="16" bestFit="1" customWidth="1"/>
    <col min="3" max="3" width="6.140625" style="63" bestFit="1" customWidth="1"/>
    <col min="4" max="4" width="42.00390625" style="16" customWidth="1"/>
    <col min="5" max="8" width="5.7109375" style="18" customWidth="1"/>
    <col min="9" max="9" width="6.421875" style="17" bestFit="1" customWidth="1"/>
    <col min="10" max="16384" width="11.421875" style="17" customWidth="1"/>
  </cols>
  <sheetData>
    <row r="1" spans="1:9" ht="28.5" customHeight="1" thickBot="1">
      <c r="A1" s="707" t="s">
        <v>446</v>
      </c>
      <c r="B1" s="708"/>
      <c r="C1" s="708"/>
      <c r="D1" s="708"/>
      <c r="E1" s="708"/>
      <c r="F1" s="708"/>
      <c r="G1" s="708"/>
      <c r="H1" s="708"/>
      <c r="I1" s="709"/>
    </row>
    <row r="2" ht="17.25" customHeight="1" thickBot="1"/>
    <row r="3" spans="2:9" ht="12.75" thickBot="1">
      <c r="B3" s="49" t="s">
        <v>415</v>
      </c>
      <c r="C3" s="703" t="s">
        <v>417</v>
      </c>
      <c r="D3" s="703" t="s">
        <v>2</v>
      </c>
      <c r="E3" s="691" t="s">
        <v>407</v>
      </c>
      <c r="F3" s="692"/>
      <c r="G3" s="693" t="s">
        <v>408</v>
      </c>
      <c r="H3" s="706"/>
      <c r="I3" s="703" t="s">
        <v>414</v>
      </c>
    </row>
    <row r="4" spans="2:9" ht="12.75" thickBot="1">
      <c r="B4" s="50" t="s">
        <v>416</v>
      </c>
      <c r="C4" s="705"/>
      <c r="D4" s="705"/>
      <c r="E4" s="215" t="s">
        <v>410</v>
      </c>
      <c r="F4" s="216" t="s">
        <v>411</v>
      </c>
      <c r="G4" s="217" t="s">
        <v>412</v>
      </c>
      <c r="H4" s="218" t="str">
        <f>"+ainé"</f>
        <v>+ainé</v>
      </c>
      <c r="I4" s="704"/>
    </row>
    <row r="5" ht="12.75" thickBot="1"/>
    <row r="6" spans="1:9" ht="12">
      <c r="A6" s="726" t="s">
        <v>428</v>
      </c>
      <c r="B6" s="85">
        <v>242723</v>
      </c>
      <c r="C6" s="87" t="s">
        <v>4</v>
      </c>
      <c r="D6" s="340" t="s">
        <v>3</v>
      </c>
      <c r="E6" s="249">
        <f aca="true" t="shared" si="0" ref="E6:E14">SUMPRODUCT((liste=B6)*(voie=0)*(prem))</f>
        <v>0</v>
      </c>
      <c r="F6" s="127">
        <f aca="true" t="shared" si="1" ref="F6:F14">SUMPRODUCT((liste=B6)*(voie=0)*(sec))</f>
        <v>0</v>
      </c>
      <c r="G6" s="126">
        <f aca="true" t="shared" si="2" ref="G6:G14">SUMPRODUCT((liste=B6)*(voie=0)*(seul))</f>
        <v>0</v>
      </c>
      <c r="H6" s="127">
        <f aca="true" t="shared" si="3" ref="H6:H14">SUMPRODUCT((liste=B6)*(voie=0)*(aine))</f>
        <v>0</v>
      </c>
      <c r="I6" s="491">
        <f>SUM(E6:H6)</f>
        <v>0</v>
      </c>
    </row>
    <row r="7" spans="1:9" s="48" customFormat="1" ht="12">
      <c r="A7" s="714"/>
      <c r="B7" s="59">
        <v>242701</v>
      </c>
      <c r="C7" s="86" t="s">
        <v>8</v>
      </c>
      <c r="D7" s="341" t="s">
        <v>6</v>
      </c>
      <c r="E7" s="136">
        <f t="shared" si="0"/>
        <v>0</v>
      </c>
      <c r="F7" s="131">
        <f t="shared" si="1"/>
        <v>0</v>
      </c>
      <c r="G7" s="130">
        <f t="shared" si="2"/>
        <v>0</v>
      </c>
      <c r="H7" s="131">
        <f t="shared" si="3"/>
        <v>0</v>
      </c>
      <c r="I7" s="475">
        <f>SUM(E7:H7)</f>
        <v>0</v>
      </c>
    </row>
    <row r="8" spans="1:9" ht="12">
      <c r="A8" s="714"/>
      <c r="B8" s="73">
        <v>260105</v>
      </c>
      <c r="C8" s="88" t="s">
        <v>11</v>
      </c>
      <c r="D8" s="342" t="s">
        <v>9</v>
      </c>
      <c r="E8" s="132">
        <f t="shared" si="0"/>
        <v>0</v>
      </c>
      <c r="F8" s="133">
        <f t="shared" si="1"/>
        <v>0</v>
      </c>
      <c r="G8" s="132">
        <f t="shared" si="2"/>
        <v>0</v>
      </c>
      <c r="H8" s="133">
        <f t="shared" si="3"/>
        <v>0</v>
      </c>
      <c r="I8" s="492">
        <f aca="true" t="shared" si="4" ref="I8:I42">SUM(E8:H8)</f>
        <v>0</v>
      </c>
    </row>
    <row r="9" spans="1:9" ht="12">
      <c r="A9" s="714"/>
      <c r="B9" s="75">
        <v>261726</v>
      </c>
      <c r="C9" s="89" t="s">
        <v>14</v>
      </c>
      <c r="D9" s="341" t="s">
        <v>15</v>
      </c>
      <c r="E9" s="136">
        <f t="shared" si="0"/>
        <v>0</v>
      </c>
      <c r="F9" s="137">
        <f t="shared" si="1"/>
        <v>0</v>
      </c>
      <c r="G9" s="136">
        <f t="shared" si="2"/>
        <v>0</v>
      </c>
      <c r="H9" s="137">
        <f t="shared" si="3"/>
        <v>0</v>
      </c>
      <c r="I9" s="475">
        <f t="shared" si="4"/>
        <v>0</v>
      </c>
    </row>
    <row r="10" spans="1:9" ht="12">
      <c r="A10" s="714"/>
      <c r="B10" s="66">
        <v>261682</v>
      </c>
      <c r="C10" s="90" t="s">
        <v>18</v>
      </c>
      <c r="D10" s="343" t="s">
        <v>17</v>
      </c>
      <c r="E10" s="138">
        <f t="shared" si="0"/>
        <v>0</v>
      </c>
      <c r="F10" s="139">
        <f t="shared" si="1"/>
        <v>0</v>
      </c>
      <c r="G10" s="138">
        <f t="shared" si="2"/>
        <v>0</v>
      </c>
      <c r="H10" s="139">
        <f t="shared" si="3"/>
        <v>0</v>
      </c>
      <c r="I10" s="493">
        <f t="shared" si="4"/>
        <v>0</v>
      </c>
    </row>
    <row r="11" spans="1:9" ht="12">
      <c r="A11" s="714"/>
      <c r="B11" s="75">
        <v>261645</v>
      </c>
      <c r="C11" s="89" t="s">
        <v>22</v>
      </c>
      <c r="D11" s="341" t="s">
        <v>20</v>
      </c>
      <c r="E11" s="136">
        <f t="shared" si="0"/>
        <v>0</v>
      </c>
      <c r="F11" s="137">
        <f t="shared" si="1"/>
        <v>0</v>
      </c>
      <c r="G11" s="136">
        <f t="shared" si="2"/>
        <v>0</v>
      </c>
      <c r="H11" s="137">
        <f t="shared" si="3"/>
        <v>0</v>
      </c>
      <c r="I11" s="475">
        <f t="shared" si="4"/>
        <v>0</v>
      </c>
    </row>
    <row r="12" spans="1:9" ht="12">
      <c r="A12" s="714"/>
      <c r="B12" s="66">
        <v>260061</v>
      </c>
      <c r="C12" s="92" t="s">
        <v>11</v>
      </c>
      <c r="D12" s="343" t="s">
        <v>23</v>
      </c>
      <c r="E12" s="138">
        <f t="shared" si="0"/>
        <v>0</v>
      </c>
      <c r="F12" s="139">
        <f t="shared" si="1"/>
        <v>0</v>
      </c>
      <c r="G12" s="138">
        <f t="shared" si="2"/>
        <v>0</v>
      </c>
      <c r="H12" s="139">
        <f t="shared" si="3"/>
        <v>0</v>
      </c>
      <c r="I12" s="493">
        <f t="shared" si="4"/>
        <v>0</v>
      </c>
    </row>
    <row r="13" spans="1:9" ht="12">
      <c r="A13" s="714"/>
      <c r="B13" s="75">
        <v>261601</v>
      </c>
      <c r="C13" s="91" t="s">
        <v>26</v>
      </c>
      <c r="D13" s="341" t="s">
        <v>28</v>
      </c>
      <c r="E13" s="136">
        <f t="shared" si="0"/>
        <v>0</v>
      </c>
      <c r="F13" s="137">
        <f t="shared" si="1"/>
        <v>0</v>
      </c>
      <c r="G13" s="136">
        <f t="shared" si="2"/>
        <v>0</v>
      </c>
      <c r="H13" s="137">
        <f t="shared" si="3"/>
        <v>0</v>
      </c>
      <c r="I13" s="475">
        <f t="shared" si="4"/>
        <v>0</v>
      </c>
    </row>
    <row r="14" spans="1:9" ht="12.75" thickBot="1">
      <c r="A14" s="715"/>
      <c r="B14" s="68">
        <v>260083</v>
      </c>
      <c r="C14" s="253" t="s">
        <v>14</v>
      </c>
      <c r="D14" s="344" t="s">
        <v>29</v>
      </c>
      <c r="E14" s="254">
        <f t="shared" si="0"/>
        <v>0</v>
      </c>
      <c r="F14" s="255">
        <f t="shared" si="1"/>
        <v>0</v>
      </c>
      <c r="G14" s="254">
        <f t="shared" si="2"/>
        <v>0</v>
      </c>
      <c r="H14" s="255">
        <f t="shared" si="3"/>
        <v>0</v>
      </c>
      <c r="I14" s="494">
        <f t="shared" si="4"/>
        <v>0</v>
      </c>
    </row>
    <row r="15" spans="1:9" ht="6" customHeight="1" thickBot="1">
      <c r="A15" s="266"/>
      <c r="B15" s="70"/>
      <c r="C15" s="71"/>
      <c r="D15" s="270"/>
      <c r="E15" s="53"/>
      <c r="F15" s="53"/>
      <c r="G15" s="53"/>
      <c r="H15" s="53"/>
      <c r="I15" s="53"/>
    </row>
    <row r="16" spans="1:9" ht="12.75" thickBot="1">
      <c r="A16" s="266"/>
      <c r="B16" s="70"/>
      <c r="C16" s="71"/>
      <c r="D16" s="271" t="s">
        <v>430</v>
      </c>
      <c r="E16" s="286">
        <f>SUM(E6:E14)</f>
        <v>0</v>
      </c>
      <c r="F16" s="286">
        <f>SUM(F6:F14)</f>
        <v>0</v>
      </c>
      <c r="G16" s="286">
        <f>SUM(G6:G14)</f>
        <v>0</v>
      </c>
      <c r="H16" s="286">
        <f>SUM(H6:H14)</f>
        <v>0</v>
      </c>
      <c r="I16" s="144">
        <f>SUM(I6:I14)</f>
        <v>0</v>
      </c>
    </row>
    <row r="17" spans="1:9" ht="12.75" thickBot="1">
      <c r="A17" s="266"/>
      <c r="B17" s="70"/>
      <c r="C17" s="71"/>
      <c r="D17" s="272"/>
      <c r="E17" s="145" t="str">
        <f>IF(ISERROR(E16/I16)," ",E16/I16)</f>
        <v> </v>
      </c>
      <c r="F17" s="146" t="str">
        <f>IF(ISERROR(F16/I16)," ",F16/I16)</f>
        <v> </v>
      </c>
      <c r="G17" s="147" t="str">
        <f>IF(ISERROR(G16/I16)," ",G16/I16)</f>
        <v> </v>
      </c>
      <c r="H17" s="146" t="str">
        <f>IF(ISERROR(H16/I16)," ",H16/I16)</f>
        <v> </v>
      </c>
      <c r="I17" s="52"/>
    </row>
    <row r="18" spans="1:9" s="72" customFormat="1" ht="12.75" thickBot="1">
      <c r="A18" s="267"/>
      <c r="B18" s="70"/>
      <c r="C18" s="71"/>
      <c r="D18" s="270"/>
      <c r="E18" s="53"/>
      <c r="F18" s="53"/>
      <c r="G18" s="53"/>
      <c r="H18" s="53"/>
      <c r="I18" s="53"/>
    </row>
    <row r="19" spans="1:9" ht="12">
      <c r="A19" s="716" t="s">
        <v>429</v>
      </c>
      <c r="B19" s="77">
        <v>260142</v>
      </c>
      <c r="C19" s="78" t="s">
        <v>11</v>
      </c>
      <c r="D19" s="345" t="s">
        <v>45</v>
      </c>
      <c r="E19" s="148">
        <f aca="true" t="shared" si="5" ref="E19:E31">SUMPRODUCT((liste=B19)*(voie=0)*(prem))</f>
        <v>0</v>
      </c>
      <c r="F19" s="149">
        <f aca="true" t="shared" si="6" ref="F19:F31">SUMPRODUCT((liste=B19)*(voie=0)*(sec))</f>
        <v>0</v>
      </c>
      <c r="G19" s="148">
        <f aca="true" t="shared" si="7" ref="G19:G31">SUMPRODUCT((liste=B19)*(voie=0)*(seul))</f>
        <v>0</v>
      </c>
      <c r="H19" s="149">
        <f aca="true" t="shared" si="8" ref="H19:H31">SUMPRODUCT((liste=B19)*(voie=0)*(aine))</f>
        <v>0</v>
      </c>
      <c r="I19" s="477">
        <f t="shared" si="4"/>
        <v>0</v>
      </c>
    </row>
    <row r="20" spans="1:9" ht="12">
      <c r="A20" s="717"/>
      <c r="B20" s="75">
        <v>260120</v>
      </c>
      <c r="C20" s="76" t="s">
        <v>14</v>
      </c>
      <c r="D20" s="346" t="s">
        <v>46</v>
      </c>
      <c r="E20" s="136">
        <f t="shared" si="5"/>
        <v>0</v>
      </c>
      <c r="F20" s="137">
        <f t="shared" si="6"/>
        <v>0</v>
      </c>
      <c r="G20" s="136">
        <f t="shared" si="7"/>
        <v>0</v>
      </c>
      <c r="H20" s="137">
        <f t="shared" si="8"/>
        <v>0</v>
      </c>
      <c r="I20" s="473">
        <f t="shared" si="4"/>
        <v>0</v>
      </c>
    </row>
    <row r="21" spans="1:9" ht="24">
      <c r="A21" s="717"/>
      <c r="B21" s="79">
        <v>261424</v>
      </c>
      <c r="C21" s="80" t="s">
        <v>33</v>
      </c>
      <c r="D21" s="347" t="s">
        <v>47</v>
      </c>
      <c r="E21" s="150">
        <f t="shared" si="5"/>
        <v>0</v>
      </c>
      <c r="F21" s="151">
        <f t="shared" si="6"/>
        <v>0</v>
      </c>
      <c r="G21" s="150">
        <f t="shared" si="7"/>
        <v>0</v>
      </c>
      <c r="H21" s="151">
        <f t="shared" si="8"/>
        <v>0</v>
      </c>
      <c r="I21" s="478">
        <f t="shared" si="4"/>
        <v>0</v>
      </c>
    </row>
    <row r="22" spans="1:9" ht="12">
      <c r="A22" s="717"/>
      <c r="B22" s="75">
        <v>260164</v>
      </c>
      <c r="C22" s="76" t="s">
        <v>26</v>
      </c>
      <c r="D22" s="346" t="s">
        <v>48</v>
      </c>
      <c r="E22" s="136">
        <f t="shared" si="5"/>
        <v>0</v>
      </c>
      <c r="F22" s="137">
        <f t="shared" si="6"/>
        <v>0</v>
      </c>
      <c r="G22" s="136">
        <f t="shared" si="7"/>
        <v>0</v>
      </c>
      <c r="H22" s="137">
        <f t="shared" si="8"/>
        <v>0</v>
      </c>
      <c r="I22" s="473">
        <f t="shared" si="4"/>
        <v>0</v>
      </c>
    </row>
    <row r="23" spans="1:9" ht="12">
      <c r="A23" s="717"/>
      <c r="B23" s="79">
        <v>261741</v>
      </c>
      <c r="C23" s="80" t="s">
        <v>33</v>
      </c>
      <c r="D23" s="347" t="s">
        <v>49</v>
      </c>
      <c r="E23" s="150">
        <f t="shared" si="5"/>
        <v>0</v>
      </c>
      <c r="F23" s="151">
        <f t="shared" si="6"/>
        <v>0</v>
      </c>
      <c r="G23" s="150">
        <f t="shared" si="7"/>
        <v>0</v>
      </c>
      <c r="H23" s="151">
        <f t="shared" si="8"/>
        <v>0</v>
      </c>
      <c r="I23" s="478">
        <f t="shared" si="4"/>
        <v>0</v>
      </c>
    </row>
    <row r="24" spans="1:9" ht="12">
      <c r="A24" s="717"/>
      <c r="B24" s="75">
        <v>261380</v>
      </c>
      <c r="C24" s="76" t="s">
        <v>14</v>
      </c>
      <c r="D24" s="348" t="s">
        <v>50</v>
      </c>
      <c r="E24" s="136">
        <f t="shared" si="5"/>
        <v>0</v>
      </c>
      <c r="F24" s="137">
        <f t="shared" si="6"/>
        <v>0</v>
      </c>
      <c r="G24" s="136">
        <f t="shared" si="7"/>
        <v>0</v>
      </c>
      <c r="H24" s="137">
        <f t="shared" si="8"/>
        <v>0</v>
      </c>
      <c r="I24" s="473">
        <f t="shared" si="4"/>
        <v>0</v>
      </c>
    </row>
    <row r="25" spans="1:9" ht="12">
      <c r="A25" s="717"/>
      <c r="B25" s="79">
        <v>260260</v>
      </c>
      <c r="C25" s="80" t="s">
        <v>14</v>
      </c>
      <c r="D25" s="347" t="s">
        <v>51</v>
      </c>
      <c r="E25" s="150">
        <f t="shared" si="5"/>
        <v>0</v>
      </c>
      <c r="F25" s="151">
        <f t="shared" si="6"/>
        <v>0</v>
      </c>
      <c r="G25" s="150">
        <f t="shared" si="7"/>
        <v>0</v>
      </c>
      <c r="H25" s="151">
        <f t="shared" si="8"/>
        <v>0</v>
      </c>
      <c r="I25" s="478">
        <f t="shared" si="4"/>
        <v>0</v>
      </c>
    </row>
    <row r="26" spans="1:9" ht="12">
      <c r="A26" s="717"/>
      <c r="B26" s="75">
        <v>262043</v>
      </c>
      <c r="C26" s="76" t="s">
        <v>11</v>
      </c>
      <c r="D26" s="346" t="s">
        <v>52</v>
      </c>
      <c r="E26" s="136">
        <f t="shared" si="5"/>
        <v>0</v>
      </c>
      <c r="F26" s="137">
        <f t="shared" si="6"/>
        <v>0</v>
      </c>
      <c r="G26" s="136">
        <f t="shared" si="7"/>
        <v>0</v>
      </c>
      <c r="H26" s="137">
        <f t="shared" si="8"/>
        <v>0</v>
      </c>
      <c r="I26" s="473">
        <f t="shared" si="4"/>
        <v>0</v>
      </c>
    </row>
    <row r="27" spans="1:9" ht="12">
      <c r="A27" s="717"/>
      <c r="B27" s="79">
        <v>260201</v>
      </c>
      <c r="C27" s="80" t="s">
        <v>14</v>
      </c>
      <c r="D27" s="347" t="s">
        <v>53</v>
      </c>
      <c r="E27" s="150">
        <f t="shared" si="5"/>
        <v>0</v>
      </c>
      <c r="F27" s="151">
        <f t="shared" si="6"/>
        <v>0</v>
      </c>
      <c r="G27" s="150">
        <f t="shared" si="7"/>
        <v>0</v>
      </c>
      <c r="H27" s="151">
        <f t="shared" si="8"/>
        <v>0</v>
      </c>
      <c r="I27" s="478">
        <f t="shared" si="4"/>
        <v>0</v>
      </c>
    </row>
    <row r="28" spans="1:9" ht="12" customHeight="1">
      <c r="A28" s="717"/>
      <c r="B28" s="75">
        <v>261763</v>
      </c>
      <c r="C28" s="76" t="s">
        <v>26</v>
      </c>
      <c r="D28" s="346" t="s">
        <v>455</v>
      </c>
      <c r="E28" s="136">
        <f t="shared" si="5"/>
        <v>0</v>
      </c>
      <c r="F28" s="137">
        <f t="shared" si="6"/>
        <v>0</v>
      </c>
      <c r="G28" s="136">
        <f t="shared" si="7"/>
        <v>0</v>
      </c>
      <c r="H28" s="137">
        <f t="shared" si="8"/>
        <v>0</v>
      </c>
      <c r="I28" s="473">
        <f t="shared" si="4"/>
        <v>0</v>
      </c>
    </row>
    <row r="29" spans="1:9" ht="12">
      <c r="A29" s="717"/>
      <c r="B29" s="79">
        <v>262021</v>
      </c>
      <c r="C29" s="80" t="s">
        <v>42</v>
      </c>
      <c r="D29" s="347" t="s">
        <v>55</v>
      </c>
      <c r="E29" s="150">
        <f t="shared" si="5"/>
        <v>0</v>
      </c>
      <c r="F29" s="151">
        <f t="shared" si="6"/>
        <v>0</v>
      </c>
      <c r="G29" s="150">
        <f t="shared" si="7"/>
        <v>0</v>
      </c>
      <c r="H29" s="151">
        <f t="shared" si="8"/>
        <v>0</v>
      </c>
      <c r="I29" s="478">
        <f t="shared" si="4"/>
        <v>0</v>
      </c>
    </row>
    <row r="30" spans="1:9" ht="12">
      <c r="A30" s="717"/>
      <c r="B30" s="75">
        <v>260223</v>
      </c>
      <c r="C30" s="76" t="s">
        <v>14</v>
      </c>
      <c r="D30" s="346" t="s">
        <v>56</v>
      </c>
      <c r="E30" s="136">
        <f t="shared" si="5"/>
        <v>0</v>
      </c>
      <c r="F30" s="137">
        <f t="shared" si="6"/>
        <v>0</v>
      </c>
      <c r="G30" s="136">
        <f t="shared" si="7"/>
        <v>0</v>
      </c>
      <c r="H30" s="137">
        <f t="shared" si="8"/>
        <v>0</v>
      </c>
      <c r="I30" s="473">
        <f t="shared" si="4"/>
        <v>0</v>
      </c>
    </row>
    <row r="31" spans="1:9" ht="12.75" thickBot="1">
      <c r="A31" s="718"/>
      <c r="B31" s="81">
        <v>260245</v>
      </c>
      <c r="C31" s="82" t="s">
        <v>14</v>
      </c>
      <c r="D31" s="349" t="s">
        <v>57</v>
      </c>
      <c r="E31" s="152">
        <f t="shared" si="5"/>
        <v>0</v>
      </c>
      <c r="F31" s="153">
        <f t="shared" si="6"/>
        <v>0</v>
      </c>
      <c r="G31" s="152">
        <f t="shared" si="7"/>
        <v>0</v>
      </c>
      <c r="H31" s="153">
        <f t="shared" si="8"/>
        <v>0</v>
      </c>
      <c r="I31" s="479">
        <f t="shared" si="4"/>
        <v>0</v>
      </c>
    </row>
    <row r="32" spans="1:9" s="72" customFormat="1" ht="6" customHeight="1" thickBot="1">
      <c r="A32" s="267"/>
      <c r="B32" s="70"/>
      <c r="C32" s="71"/>
      <c r="D32" s="268"/>
      <c r="E32" s="53"/>
      <c r="F32" s="53"/>
      <c r="G32" s="53"/>
      <c r="H32" s="53"/>
      <c r="I32" s="53"/>
    </row>
    <row r="33" spans="1:9" s="72" customFormat="1" ht="12.75" thickBot="1">
      <c r="A33" s="267"/>
      <c r="B33" s="70"/>
      <c r="C33" s="71"/>
      <c r="D33" s="271" t="s">
        <v>431</v>
      </c>
      <c r="E33" s="154">
        <f>SUM(E19:E31)</f>
        <v>0</v>
      </c>
      <c r="F33" s="154">
        <f>SUM(F19:F31)</f>
        <v>0</v>
      </c>
      <c r="G33" s="154">
        <f>SUM(G19:G31)</f>
        <v>0</v>
      </c>
      <c r="H33" s="154">
        <f>SUM(H19:H31)</f>
        <v>0</v>
      </c>
      <c r="I33" s="155">
        <f>SUM(I19:I31)</f>
        <v>0</v>
      </c>
    </row>
    <row r="34" spans="1:9" s="72" customFormat="1" ht="12.75" thickBot="1">
      <c r="A34" s="267"/>
      <c r="B34" s="70"/>
      <c r="C34" s="71"/>
      <c r="D34" s="271"/>
      <c r="E34" s="145" t="str">
        <f>IF(ISERROR(E33/I33)," ",E33/I33)</f>
        <v> </v>
      </c>
      <c r="F34" s="146" t="str">
        <f>IF(ISERROR(F33/I33)," ",F33/I33)</f>
        <v> </v>
      </c>
      <c r="G34" s="147" t="str">
        <f>IF(ISERROR(G33/I33)," ",G33/I33)</f>
        <v> </v>
      </c>
      <c r="H34" s="146" t="str">
        <f>IF(ISERROR(H33/I33)," ",H33/I33)</f>
        <v> </v>
      </c>
      <c r="I34" s="52"/>
    </row>
    <row r="35" spans="2:11" ht="12.75" thickBot="1">
      <c r="B35" s="74"/>
      <c r="C35" s="93"/>
      <c r="D35" s="269"/>
      <c r="E35" s="156"/>
      <c r="F35" s="156"/>
      <c r="G35" s="156"/>
      <c r="H35" s="156"/>
      <c r="I35" s="53"/>
      <c r="J35" s="48"/>
      <c r="K35" s="48"/>
    </row>
    <row r="36" spans="1:9" ht="12">
      <c r="A36" s="699" t="s">
        <v>432</v>
      </c>
      <c r="B36" s="96">
        <v>260584</v>
      </c>
      <c r="C36" s="97" t="s">
        <v>11</v>
      </c>
      <c r="D36" s="350" t="s">
        <v>88</v>
      </c>
      <c r="E36" s="157">
        <f aca="true" t="shared" si="9" ref="E36:E55">SUMPRODUCT((liste=B36)*(voie=0)*(prem))</f>
        <v>0</v>
      </c>
      <c r="F36" s="158">
        <f aca="true" t="shared" si="10" ref="F36:F55">SUMPRODUCT((liste=B36)*(voie=0)*(sec))</f>
        <v>0</v>
      </c>
      <c r="G36" s="157">
        <f aca="true" t="shared" si="11" ref="G36:G55">SUMPRODUCT((liste=B36)*(voie=0)*(seul))</f>
        <v>0</v>
      </c>
      <c r="H36" s="158">
        <f aca="true" t="shared" si="12" ref="H36:H55">SUMPRODUCT((liste=B36)*(voie=0)*(aine))</f>
        <v>0</v>
      </c>
      <c r="I36" s="495">
        <f t="shared" si="4"/>
        <v>0</v>
      </c>
    </row>
    <row r="37" spans="1:9" ht="12">
      <c r="A37" s="700"/>
      <c r="B37" s="94">
        <v>260562</v>
      </c>
      <c r="C37" s="61" t="s">
        <v>11</v>
      </c>
      <c r="D37" s="351" t="s">
        <v>89</v>
      </c>
      <c r="E37" s="130">
        <f t="shared" si="9"/>
        <v>0</v>
      </c>
      <c r="F37" s="131">
        <f t="shared" si="10"/>
        <v>0</v>
      </c>
      <c r="G37" s="130">
        <f t="shared" si="11"/>
        <v>0</v>
      </c>
      <c r="H37" s="131">
        <f t="shared" si="12"/>
        <v>0</v>
      </c>
      <c r="I37" s="475">
        <f t="shared" si="4"/>
        <v>0</v>
      </c>
    </row>
    <row r="38" spans="1:9" ht="12">
      <c r="A38" s="700"/>
      <c r="B38" s="98">
        <v>260606</v>
      </c>
      <c r="C38" s="99" t="s">
        <v>11</v>
      </c>
      <c r="D38" s="316" t="s">
        <v>90</v>
      </c>
      <c r="E38" s="159">
        <f t="shared" si="9"/>
        <v>0</v>
      </c>
      <c r="F38" s="160">
        <f t="shared" si="10"/>
        <v>0</v>
      </c>
      <c r="G38" s="159">
        <f t="shared" si="11"/>
        <v>0</v>
      </c>
      <c r="H38" s="160">
        <f t="shared" si="12"/>
        <v>0</v>
      </c>
      <c r="I38" s="490">
        <f t="shared" si="4"/>
        <v>0</v>
      </c>
    </row>
    <row r="39" spans="1:9" ht="12">
      <c r="A39" s="700"/>
      <c r="B39" s="94">
        <v>260621</v>
      </c>
      <c r="C39" s="61" t="s">
        <v>11</v>
      </c>
      <c r="D39" s="351" t="s">
        <v>91</v>
      </c>
      <c r="E39" s="130">
        <f t="shared" si="9"/>
        <v>0</v>
      </c>
      <c r="F39" s="131">
        <f t="shared" si="10"/>
        <v>0</v>
      </c>
      <c r="G39" s="130">
        <f t="shared" si="11"/>
        <v>0</v>
      </c>
      <c r="H39" s="131">
        <f t="shared" si="12"/>
        <v>0</v>
      </c>
      <c r="I39" s="475">
        <f t="shared" si="4"/>
        <v>0</v>
      </c>
    </row>
    <row r="40" spans="1:9" ht="12">
      <c r="A40" s="700"/>
      <c r="B40" s="98">
        <v>260400</v>
      </c>
      <c r="C40" s="99" t="s">
        <v>11</v>
      </c>
      <c r="D40" s="316" t="s">
        <v>92</v>
      </c>
      <c r="E40" s="159">
        <f t="shared" si="9"/>
        <v>0</v>
      </c>
      <c r="F40" s="160">
        <f t="shared" si="10"/>
        <v>0</v>
      </c>
      <c r="G40" s="159">
        <f t="shared" si="11"/>
        <v>0</v>
      </c>
      <c r="H40" s="160">
        <f t="shared" si="12"/>
        <v>0</v>
      </c>
      <c r="I40" s="490">
        <f t="shared" si="4"/>
        <v>0</v>
      </c>
    </row>
    <row r="41" spans="1:9" ht="12">
      <c r="A41" s="700"/>
      <c r="B41" s="94">
        <v>262301</v>
      </c>
      <c r="C41" s="61" t="s">
        <v>14</v>
      </c>
      <c r="D41" s="351" t="s">
        <v>93</v>
      </c>
      <c r="E41" s="130">
        <f t="shared" si="9"/>
        <v>0</v>
      </c>
      <c r="F41" s="131">
        <f t="shared" si="10"/>
        <v>0</v>
      </c>
      <c r="G41" s="130">
        <f t="shared" si="11"/>
        <v>0</v>
      </c>
      <c r="H41" s="131">
        <f t="shared" si="12"/>
        <v>0</v>
      </c>
      <c r="I41" s="475">
        <f t="shared" si="4"/>
        <v>0</v>
      </c>
    </row>
    <row r="42" spans="1:9" ht="12">
      <c r="A42" s="700"/>
      <c r="B42" s="98">
        <v>262345</v>
      </c>
      <c r="C42" s="99" t="s">
        <v>70</v>
      </c>
      <c r="D42" s="316" t="s">
        <v>94</v>
      </c>
      <c r="E42" s="159">
        <f t="shared" si="9"/>
        <v>0</v>
      </c>
      <c r="F42" s="160">
        <f t="shared" si="10"/>
        <v>0</v>
      </c>
      <c r="G42" s="159">
        <f t="shared" si="11"/>
        <v>0</v>
      </c>
      <c r="H42" s="160">
        <f t="shared" si="12"/>
        <v>0</v>
      </c>
      <c r="I42" s="490">
        <f t="shared" si="4"/>
        <v>0</v>
      </c>
    </row>
    <row r="43" spans="1:9" ht="12">
      <c r="A43" s="700"/>
      <c r="B43" s="94">
        <v>261785</v>
      </c>
      <c r="C43" s="61" t="s">
        <v>72</v>
      </c>
      <c r="D43" s="351" t="s">
        <v>95</v>
      </c>
      <c r="E43" s="130">
        <f t="shared" si="9"/>
        <v>0</v>
      </c>
      <c r="F43" s="131">
        <f t="shared" si="10"/>
        <v>0</v>
      </c>
      <c r="G43" s="130">
        <f t="shared" si="11"/>
        <v>0</v>
      </c>
      <c r="H43" s="131">
        <f t="shared" si="12"/>
        <v>0</v>
      </c>
      <c r="I43" s="475">
        <f aca="true" t="shared" si="13" ref="I43:I82">SUM(E43:H43)</f>
        <v>0</v>
      </c>
    </row>
    <row r="44" spans="1:9" ht="12">
      <c r="A44" s="700"/>
      <c r="B44" s="98">
        <v>260422</v>
      </c>
      <c r="C44" s="99" t="s">
        <v>74</v>
      </c>
      <c r="D44" s="316" t="s">
        <v>96</v>
      </c>
      <c r="E44" s="159">
        <f t="shared" si="9"/>
        <v>0</v>
      </c>
      <c r="F44" s="160">
        <f t="shared" si="10"/>
        <v>0</v>
      </c>
      <c r="G44" s="159">
        <f t="shared" si="11"/>
        <v>0</v>
      </c>
      <c r="H44" s="160">
        <f t="shared" si="12"/>
        <v>0</v>
      </c>
      <c r="I44" s="490">
        <f t="shared" si="13"/>
        <v>0</v>
      </c>
    </row>
    <row r="45" spans="1:9" ht="12">
      <c r="A45" s="700"/>
      <c r="B45" s="94">
        <v>260444</v>
      </c>
      <c r="C45" s="61" t="s">
        <v>76</v>
      </c>
      <c r="D45" s="351" t="s">
        <v>97</v>
      </c>
      <c r="E45" s="130">
        <f t="shared" si="9"/>
        <v>0</v>
      </c>
      <c r="F45" s="131">
        <f t="shared" si="10"/>
        <v>0</v>
      </c>
      <c r="G45" s="130">
        <f t="shared" si="11"/>
        <v>0</v>
      </c>
      <c r="H45" s="131">
        <f t="shared" si="12"/>
        <v>0</v>
      </c>
      <c r="I45" s="475">
        <f t="shared" si="13"/>
        <v>0</v>
      </c>
    </row>
    <row r="46" spans="1:9" ht="12">
      <c r="A46" s="700"/>
      <c r="B46" s="98">
        <v>261446</v>
      </c>
      <c r="C46" s="99" t="s">
        <v>78</v>
      </c>
      <c r="D46" s="316" t="s">
        <v>98</v>
      </c>
      <c r="E46" s="159">
        <f t="shared" si="9"/>
        <v>0</v>
      </c>
      <c r="F46" s="160">
        <f t="shared" si="10"/>
        <v>0</v>
      </c>
      <c r="G46" s="159">
        <f t="shared" si="11"/>
        <v>0</v>
      </c>
      <c r="H46" s="160">
        <f t="shared" si="12"/>
        <v>0</v>
      </c>
      <c r="I46" s="490">
        <f t="shared" si="13"/>
        <v>0</v>
      </c>
    </row>
    <row r="47" spans="1:9" ht="12">
      <c r="A47" s="700"/>
      <c r="B47" s="94">
        <v>260540</v>
      </c>
      <c r="C47" s="61" t="s">
        <v>26</v>
      </c>
      <c r="D47" s="351" t="s">
        <v>99</v>
      </c>
      <c r="E47" s="130">
        <f t="shared" si="9"/>
        <v>0</v>
      </c>
      <c r="F47" s="131">
        <f t="shared" si="10"/>
        <v>0</v>
      </c>
      <c r="G47" s="130">
        <f t="shared" si="11"/>
        <v>0</v>
      </c>
      <c r="H47" s="131">
        <f t="shared" si="12"/>
        <v>0</v>
      </c>
      <c r="I47" s="475">
        <f t="shared" si="13"/>
        <v>0</v>
      </c>
    </row>
    <row r="48" spans="1:9" ht="12">
      <c r="A48" s="700"/>
      <c r="B48" s="98">
        <v>432084</v>
      </c>
      <c r="C48" s="99" t="s">
        <v>14</v>
      </c>
      <c r="D48" s="316" t="s">
        <v>100</v>
      </c>
      <c r="E48" s="159">
        <f t="shared" si="9"/>
        <v>0</v>
      </c>
      <c r="F48" s="160">
        <f t="shared" si="10"/>
        <v>0</v>
      </c>
      <c r="G48" s="159">
        <f t="shared" si="11"/>
        <v>0</v>
      </c>
      <c r="H48" s="160">
        <f t="shared" si="12"/>
        <v>0</v>
      </c>
      <c r="I48" s="490">
        <f t="shared" si="13"/>
        <v>0</v>
      </c>
    </row>
    <row r="49" spans="1:9" ht="12">
      <c r="A49" s="700"/>
      <c r="B49" s="94">
        <v>432106</v>
      </c>
      <c r="C49" s="61" t="s">
        <v>11</v>
      </c>
      <c r="D49" s="351" t="s">
        <v>101</v>
      </c>
      <c r="E49" s="130">
        <f t="shared" si="9"/>
        <v>0</v>
      </c>
      <c r="F49" s="131">
        <f t="shared" si="10"/>
        <v>0</v>
      </c>
      <c r="G49" s="130">
        <f t="shared" si="11"/>
        <v>0</v>
      </c>
      <c r="H49" s="131">
        <f t="shared" si="12"/>
        <v>0</v>
      </c>
      <c r="I49" s="475">
        <f t="shared" si="13"/>
        <v>0</v>
      </c>
    </row>
    <row r="50" spans="1:9" ht="12">
      <c r="A50" s="700"/>
      <c r="B50" s="98">
        <v>260503</v>
      </c>
      <c r="C50" s="99" t="s">
        <v>11</v>
      </c>
      <c r="D50" s="316" t="s">
        <v>102</v>
      </c>
      <c r="E50" s="159">
        <f t="shared" si="9"/>
        <v>0</v>
      </c>
      <c r="F50" s="160">
        <f t="shared" si="10"/>
        <v>0</v>
      </c>
      <c r="G50" s="159">
        <f t="shared" si="11"/>
        <v>0</v>
      </c>
      <c r="H50" s="160">
        <f t="shared" si="12"/>
        <v>0</v>
      </c>
      <c r="I50" s="490">
        <f t="shared" si="13"/>
        <v>0</v>
      </c>
    </row>
    <row r="51" spans="1:9" ht="12">
      <c r="A51" s="700"/>
      <c r="B51" s="94">
        <v>260525</v>
      </c>
      <c r="C51" s="61" t="s">
        <v>11</v>
      </c>
      <c r="D51" s="351" t="s">
        <v>103</v>
      </c>
      <c r="E51" s="130">
        <f t="shared" si="9"/>
        <v>0</v>
      </c>
      <c r="F51" s="131">
        <f t="shared" si="10"/>
        <v>0</v>
      </c>
      <c r="G51" s="130">
        <f t="shared" si="11"/>
        <v>0</v>
      </c>
      <c r="H51" s="131">
        <f t="shared" si="12"/>
        <v>0</v>
      </c>
      <c r="I51" s="475">
        <f t="shared" si="13"/>
        <v>0</v>
      </c>
    </row>
    <row r="52" spans="1:9" ht="12">
      <c r="A52" s="700"/>
      <c r="B52" s="98">
        <v>432762</v>
      </c>
      <c r="C52" s="99" t="s">
        <v>14</v>
      </c>
      <c r="D52" s="316" t="s">
        <v>105</v>
      </c>
      <c r="E52" s="159">
        <f t="shared" si="9"/>
        <v>0</v>
      </c>
      <c r="F52" s="160">
        <f t="shared" si="10"/>
        <v>0</v>
      </c>
      <c r="G52" s="159">
        <f t="shared" si="11"/>
        <v>0</v>
      </c>
      <c r="H52" s="160">
        <f t="shared" si="12"/>
        <v>0</v>
      </c>
      <c r="I52" s="490">
        <f t="shared" si="13"/>
        <v>0</v>
      </c>
    </row>
    <row r="53" spans="1:9" ht="12">
      <c r="A53" s="700"/>
      <c r="B53" s="226">
        <v>260466</v>
      </c>
      <c r="C53" s="106" t="s">
        <v>14</v>
      </c>
      <c r="D53" s="352" t="s">
        <v>106</v>
      </c>
      <c r="E53" s="227">
        <f t="shared" si="9"/>
        <v>0</v>
      </c>
      <c r="F53" s="228">
        <f t="shared" si="10"/>
        <v>0</v>
      </c>
      <c r="G53" s="227">
        <f t="shared" si="11"/>
        <v>0</v>
      </c>
      <c r="H53" s="228">
        <f t="shared" si="12"/>
        <v>0</v>
      </c>
      <c r="I53" s="496">
        <f t="shared" si="13"/>
        <v>0</v>
      </c>
    </row>
    <row r="54" spans="1:9" ht="12">
      <c r="A54" s="701"/>
      <c r="B54" s="98">
        <v>240520</v>
      </c>
      <c r="C54" s="99" t="s">
        <v>240</v>
      </c>
      <c r="D54" s="316" t="s">
        <v>281</v>
      </c>
      <c r="E54" s="229">
        <f t="shared" si="9"/>
        <v>0</v>
      </c>
      <c r="F54" s="230">
        <f t="shared" si="10"/>
        <v>0</v>
      </c>
      <c r="G54" s="229">
        <f t="shared" si="11"/>
        <v>0</v>
      </c>
      <c r="H54" s="230">
        <f t="shared" si="12"/>
        <v>0</v>
      </c>
      <c r="I54" s="497">
        <f t="shared" si="13"/>
        <v>0</v>
      </c>
    </row>
    <row r="55" spans="1:9" ht="11.25" customHeight="1" thickBot="1">
      <c r="A55" s="702"/>
      <c r="B55" s="95">
        <v>240500</v>
      </c>
      <c r="C55" s="62" t="s">
        <v>8</v>
      </c>
      <c r="D55" s="353" t="s">
        <v>283</v>
      </c>
      <c r="E55" s="142">
        <f t="shared" si="9"/>
        <v>0</v>
      </c>
      <c r="F55" s="143">
        <f t="shared" si="10"/>
        <v>0</v>
      </c>
      <c r="G55" s="142">
        <f t="shared" si="11"/>
        <v>0</v>
      </c>
      <c r="H55" s="143">
        <f t="shared" si="12"/>
        <v>0</v>
      </c>
      <c r="I55" s="486">
        <f t="shared" si="13"/>
        <v>0</v>
      </c>
    </row>
    <row r="56" spans="2:9" ht="6" customHeight="1" thickBot="1">
      <c r="B56" s="70"/>
      <c r="C56" s="71"/>
      <c r="D56" s="268"/>
      <c r="E56" s="53"/>
      <c r="F56" s="53"/>
      <c r="G56" s="53"/>
      <c r="H56" s="53"/>
      <c r="I56" s="53"/>
    </row>
    <row r="57" spans="2:9" ht="12.75" thickBot="1">
      <c r="B57" s="70"/>
      <c r="C57" s="71"/>
      <c r="D57" s="271" t="s">
        <v>434</v>
      </c>
      <c r="E57" s="161">
        <f>SUM(E36:E55)</f>
        <v>0</v>
      </c>
      <c r="F57" s="161">
        <f>SUM(F36:F55)</f>
        <v>0</v>
      </c>
      <c r="G57" s="161">
        <f>SUM(G36:G55)</f>
        <v>0</v>
      </c>
      <c r="H57" s="161">
        <f>SUM(H36:H55)</f>
        <v>0</v>
      </c>
      <c r="I57" s="162">
        <f>SUM(I36:I55)</f>
        <v>0</v>
      </c>
    </row>
    <row r="58" spans="2:9" ht="12.75" thickBot="1">
      <c r="B58" s="70"/>
      <c r="C58" s="71"/>
      <c r="D58" s="271"/>
      <c r="E58" s="145" t="str">
        <f>IF(ISERROR(E57/I57)," ",E57/I57)</f>
        <v> </v>
      </c>
      <c r="F58" s="146" t="str">
        <f>IF(ISERROR(F57/I57)," ",F57/I57)</f>
        <v> </v>
      </c>
      <c r="G58" s="147" t="str">
        <f>IF(ISERROR(G57/I57)," ",G57/I57)</f>
        <v> </v>
      </c>
      <c r="H58" s="146" t="str">
        <f>IF(ISERROR(H57/I57)," ",H57/I57)</f>
        <v> </v>
      </c>
      <c r="I58" s="52"/>
    </row>
    <row r="59" spans="2:9" ht="12.75" thickBot="1">
      <c r="B59" s="70"/>
      <c r="C59" s="71"/>
      <c r="D59" s="268"/>
      <c r="E59" s="53"/>
      <c r="F59" s="53"/>
      <c r="G59" s="53"/>
      <c r="H59" s="53"/>
      <c r="I59" s="53"/>
    </row>
    <row r="60" spans="1:9" ht="12">
      <c r="A60" s="727" t="s">
        <v>433</v>
      </c>
      <c r="B60" s="100">
        <v>260643</v>
      </c>
      <c r="C60" s="101" t="s">
        <v>11</v>
      </c>
      <c r="D60" s="354" t="s">
        <v>112</v>
      </c>
      <c r="E60" s="163">
        <f>SUMPRODUCT((liste=B60)*(voie=0)*(prem))</f>
        <v>0</v>
      </c>
      <c r="F60" s="164">
        <f>SUMPRODUCT((liste=B60)*(voie=0)*(sec))</f>
        <v>0</v>
      </c>
      <c r="G60" s="165">
        <f>SUMPRODUCT((liste=B60)*(voie=0)*(seul))</f>
        <v>0</v>
      </c>
      <c r="H60" s="166">
        <f>SUMPRODUCT((liste=B60)*(voie=0)*(aine))</f>
        <v>0</v>
      </c>
      <c r="I60" s="484">
        <f t="shared" si="13"/>
        <v>0</v>
      </c>
    </row>
    <row r="61" spans="1:9" ht="12">
      <c r="A61" s="728"/>
      <c r="B61" s="75">
        <v>355843</v>
      </c>
      <c r="C61" s="76" t="s">
        <v>11</v>
      </c>
      <c r="D61" s="346" t="s">
        <v>113</v>
      </c>
      <c r="E61" s="136">
        <f>SUMPRODUCT((liste=B61)*(voie=0)*(prem))</f>
        <v>0</v>
      </c>
      <c r="F61" s="137">
        <f>SUMPRODUCT((liste=B61)*(voie=0)*(sec))</f>
        <v>0</v>
      </c>
      <c r="G61" s="134">
        <f>SUMPRODUCT((liste=B61)*(voie=0)*(seul))</f>
        <v>0</v>
      </c>
      <c r="H61" s="135">
        <f>SUMPRODUCT((liste=B61)*(voie=0)*(aine))</f>
        <v>0</v>
      </c>
      <c r="I61" s="475">
        <f t="shared" si="13"/>
        <v>0</v>
      </c>
    </row>
    <row r="62" spans="1:9" ht="12">
      <c r="A62" s="728"/>
      <c r="B62" s="102">
        <v>260665</v>
      </c>
      <c r="C62" s="103" t="s">
        <v>14</v>
      </c>
      <c r="D62" s="355" t="s">
        <v>114</v>
      </c>
      <c r="E62" s="167">
        <f>SUMPRODUCT((liste=B62)*(voie=0)*(prem))</f>
        <v>0</v>
      </c>
      <c r="F62" s="168">
        <f>SUMPRODUCT((liste=B62)*(voie=0)*(sec))</f>
        <v>0</v>
      </c>
      <c r="G62" s="169">
        <f>SUMPRODUCT((liste=B62)*(voie=0)*(seul))</f>
        <v>0</v>
      </c>
      <c r="H62" s="170">
        <f>SUMPRODUCT((liste=B62)*(voie=0)*(aine))</f>
        <v>0</v>
      </c>
      <c r="I62" s="485">
        <f t="shared" si="13"/>
        <v>0</v>
      </c>
    </row>
    <row r="63" spans="1:9" ht="12.75" thickBot="1">
      <c r="A63" s="729"/>
      <c r="B63" s="83">
        <v>261800</v>
      </c>
      <c r="C63" s="84" t="s">
        <v>111</v>
      </c>
      <c r="D63" s="356" t="s">
        <v>115</v>
      </c>
      <c r="E63" s="142">
        <f>SUMPRODUCT((liste=B63)*(voie=0)*(prem))</f>
        <v>0</v>
      </c>
      <c r="F63" s="143">
        <f>SUMPRODUCT((liste=B63)*(voie=0)*(sec))</f>
        <v>0</v>
      </c>
      <c r="G63" s="140">
        <f>SUMPRODUCT((liste=B63)*(voie=0)*(seul))</f>
        <v>0</v>
      </c>
      <c r="H63" s="141">
        <f>SUMPRODUCT((liste=B63)*(voie=0)*(aine))</f>
        <v>0</v>
      </c>
      <c r="I63" s="486">
        <f t="shared" si="13"/>
        <v>0</v>
      </c>
    </row>
    <row r="64" spans="2:9" ht="6" customHeight="1" thickBot="1">
      <c r="B64" s="74"/>
      <c r="C64" s="93"/>
      <c r="D64" s="269"/>
      <c r="E64" s="156"/>
      <c r="F64" s="156"/>
      <c r="G64" s="156"/>
      <c r="H64" s="156"/>
      <c r="I64" s="53"/>
    </row>
    <row r="65" spans="2:9" ht="12.75" thickBot="1">
      <c r="B65" s="74"/>
      <c r="C65" s="93"/>
      <c r="D65" s="271" t="s">
        <v>435</v>
      </c>
      <c r="E65" s="171">
        <f>SUM(E60:E63)</f>
        <v>0</v>
      </c>
      <c r="F65" s="171">
        <f>SUM(F60:F63)</f>
        <v>0</v>
      </c>
      <c r="G65" s="171">
        <f>SUM(G60:G63)</f>
        <v>0</v>
      </c>
      <c r="H65" s="171">
        <f>SUM(H60:H63)</f>
        <v>0</v>
      </c>
      <c r="I65" s="172">
        <f>SUM(I60:I63)</f>
        <v>0</v>
      </c>
    </row>
    <row r="66" spans="2:9" ht="12.75" thickBot="1">
      <c r="B66" s="74"/>
      <c r="C66" s="93"/>
      <c r="D66" s="271"/>
      <c r="E66" s="145" t="str">
        <f>IF(ISERROR(E65/I65)," ",E65/I65)</f>
        <v> </v>
      </c>
      <c r="F66" s="146" t="str">
        <f>IF(ISERROR(F65/I65)," ",F65/I65)</f>
        <v> </v>
      </c>
      <c r="G66" s="147" t="str">
        <f>IF(ISERROR(G65/I65)," ",G65/I65)</f>
        <v> </v>
      </c>
      <c r="H66" s="146" t="str">
        <f>IF(ISERROR(H65/I65)," ",H65/I65)</f>
        <v> </v>
      </c>
      <c r="I66" s="52"/>
    </row>
    <row r="67" spans="2:9" ht="12.75" thickBot="1">
      <c r="B67" s="74"/>
      <c r="C67" s="93"/>
      <c r="D67" s="269"/>
      <c r="E67" s="156"/>
      <c r="F67" s="156"/>
      <c r="G67" s="156"/>
      <c r="H67" s="156"/>
      <c r="I67" s="53"/>
    </row>
    <row r="68" spans="1:9" ht="12">
      <c r="A68" s="686" t="s">
        <v>437</v>
      </c>
      <c r="B68" s="107">
        <v>261041</v>
      </c>
      <c r="C68" s="108" t="s">
        <v>11</v>
      </c>
      <c r="D68" s="357" t="s">
        <v>138</v>
      </c>
      <c r="E68" s="173">
        <f aca="true" t="shared" si="14" ref="E68:E85">SUMPRODUCT((liste=B68)*(voie=0)*(prem))</f>
        <v>0</v>
      </c>
      <c r="F68" s="174">
        <f aca="true" t="shared" si="15" ref="F68:F85">SUMPRODUCT((liste=B68)*(voie=0)*(sec))</f>
        <v>0</v>
      </c>
      <c r="G68" s="173">
        <f aca="true" t="shared" si="16" ref="G68:G85">SUMPRODUCT((liste=B68)*(voie=0)*(seul))</f>
        <v>0</v>
      </c>
      <c r="H68" s="174">
        <f aca="true" t="shared" si="17" ref="H68:H85">SUMPRODUCT((liste=B68)*(voie=0)*(aine))</f>
        <v>0</v>
      </c>
      <c r="I68" s="498">
        <f t="shared" si="13"/>
        <v>0</v>
      </c>
    </row>
    <row r="69" spans="1:9" ht="12">
      <c r="A69" s="687"/>
      <c r="B69" s="75">
        <v>261262</v>
      </c>
      <c r="C69" s="76" t="s">
        <v>11</v>
      </c>
      <c r="D69" s="346" t="s">
        <v>139</v>
      </c>
      <c r="E69" s="136">
        <f t="shared" si="14"/>
        <v>0</v>
      </c>
      <c r="F69" s="137">
        <f t="shared" si="15"/>
        <v>0</v>
      </c>
      <c r="G69" s="136">
        <f t="shared" si="16"/>
        <v>0</v>
      </c>
      <c r="H69" s="137">
        <f t="shared" si="17"/>
        <v>0</v>
      </c>
      <c r="I69" s="473">
        <f t="shared" si="13"/>
        <v>0</v>
      </c>
    </row>
    <row r="70" spans="1:9" ht="12">
      <c r="A70" s="687"/>
      <c r="B70" s="109">
        <v>261321</v>
      </c>
      <c r="C70" s="110" t="s">
        <v>11</v>
      </c>
      <c r="D70" s="358" t="s">
        <v>140</v>
      </c>
      <c r="E70" s="175">
        <f t="shared" si="14"/>
        <v>0</v>
      </c>
      <c r="F70" s="176">
        <f t="shared" si="15"/>
        <v>0</v>
      </c>
      <c r="G70" s="175">
        <f t="shared" si="16"/>
        <v>0</v>
      </c>
      <c r="H70" s="176">
        <f t="shared" si="17"/>
        <v>0</v>
      </c>
      <c r="I70" s="499">
        <f t="shared" si="13"/>
        <v>0</v>
      </c>
    </row>
    <row r="71" spans="1:9" ht="12">
      <c r="A71" s="687"/>
      <c r="B71" s="75">
        <v>260363</v>
      </c>
      <c r="C71" s="76" t="s">
        <v>122</v>
      </c>
      <c r="D71" s="346" t="s">
        <v>141</v>
      </c>
      <c r="E71" s="136">
        <f t="shared" si="14"/>
        <v>0</v>
      </c>
      <c r="F71" s="137">
        <f t="shared" si="15"/>
        <v>0</v>
      </c>
      <c r="G71" s="136">
        <f t="shared" si="16"/>
        <v>0</v>
      </c>
      <c r="H71" s="137">
        <f t="shared" si="17"/>
        <v>0</v>
      </c>
      <c r="I71" s="473">
        <f t="shared" si="13"/>
        <v>0</v>
      </c>
    </row>
    <row r="72" spans="1:11" ht="12">
      <c r="A72" s="687"/>
      <c r="B72" s="109">
        <v>260982</v>
      </c>
      <c r="C72" s="110" t="s">
        <v>14</v>
      </c>
      <c r="D72" s="358" t="s">
        <v>142</v>
      </c>
      <c r="E72" s="175">
        <f t="shared" si="14"/>
        <v>0</v>
      </c>
      <c r="F72" s="176">
        <f t="shared" si="15"/>
        <v>0</v>
      </c>
      <c r="G72" s="175">
        <f t="shared" si="16"/>
        <v>0</v>
      </c>
      <c r="H72" s="176">
        <f t="shared" si="17"/>
        <v>0</v>
      </c>
      <c r="I72" s="499">
        <f t="shared" si="13"/>
        <v>0</v>
      </c>
      <c r="K72" s="69"/>
    </row>
    <row r="73" spans="1:9" ht="12">
      <c r="A73" s="687"/>
      <c r="B73" s="75">
        <v>261306</v>
      </c>
      <c r="C73" s="76" t="s">
        <v>125</v>
      </c>
      <c r="D73" s="346" t="s">
        <v>143</v>
      </c>
      <c r="E73" s="136">
        <f t="shared" si="14"/>
        <v>0</v>
      </c>
      <c r="F73" s="137">
        <f t="shared" si="15"/>
        <v>0</v>
      </c>
      <c r="G73" s="136">
        <f t="shared" si="16"/>
        <v>0</v>
      </c>
      <c r="H73" s="137">
        <f t="shared" si="17"/>
        <v>0</v>
      </c>
      <c r="I73" s="473">
        <f t="shared" si="13"/>
        <v>0</v>
      </c>
    </row>
    <row r="74" spans="1:9" ht="12">
      <c r="A74" s="687"/>
      <c r="B74" s="109">
        <v>261284</v>
      </c>
      <c r="C74" s="110" t="s">
        <v>14</v>
      </c>
      <c r="D74" s="358" t="s">
        <v>144</v>
      </c>
      <c r="E74" s="175">
        <f t="shared" si="14"/>
        <v>0</v>
      </c>
      <c r="F74" s="176">
        <f t="shared" si="15"/>
        <v>0</v>
      </c>
      <c r="G74" s="175">
        <f t="shared" si="16"/>
        <v>0</v>
      </c>
      <c r="H74" s="176">
        <f t="shared" si="17"/>
        <v>0</v>
      </c>
      <c r="I74" s="499">
        <f t="shared" si="13"/>
        <v>0</v>
      </c>
    </row>
    <row r="75" spans="1:9" ht="12">
      <c r="A75" s="687"/>
      <c r="B75" s="75">
        <v>261085</v>
      </c>
      <c r="C75" s="76" t="s">
        <v>11</v>
      </c>
      <c r="D75" s="346" t="s">
        <v>145</v>
      </c>
      <c r="E75" s="136">
        <f t="shared" si="14"/>
        <v>0</v>
      </c>
      <c r="F75" s="137">
        <f t="shared" si="15"/>
        <v>0</v>
      </c>
      <c r="G75" s="136">
        <f t="shared" si="16"/>
        <v>0</v>
      </c>
      <c r="H75" s="137">
        <f t="shared" si="17"/>
        <v>0</v>
      </c>
      <c r="I75" s="473">
        <f t="shared" si="13"/>
        <v>0</v>
      </c>
    </row>
    <row r="76" spans="1:9" ht="12">
      <c r="A76" s="687"/>
      <c r="B76" s="109">
        <v>261365</v>
      </c>
      <c r="C76" s="110" t="s">
        <v>125</v>
      </c>
      <c r="D76" s="358" t="s">
        <v>146</v>
      </c>
      <c r="E76" s="175">
        <f t="shared" si="14"/>
        <v>0</v>
      </c>
      <c r="F76" s="176">
        <f t="shared" si="15"/>
        <v>0</v>
      </c>
      <c r="G76" s="175">
        <f t="shared" si="16"/>
        <v>0</v>
      </c>
      <c r="H76" s="176">
        <f t="shared" si="17"/>
        <v>0</v>
      </c>
      <c r="I76" s="499">
        <f t="shared" si="13"/>
        <v>0</v>
      </c>
    </row>
    <row r="77" spans="1:9" ht="12">
      <c r="A77" s="687"/>
      <c r="B77" s="75">
        <v>261343</v>
      </c>
      <c r="C77" s="76" t="s">
        <v>14</v>
      </c>
      <c r="D77" s="346" t="s">
        <v>147</v>
      </c>
      <c r="E77" s="136">
        <f t="shared" si="14"/>
        <v>0</v>
      </c>
      <c r="F77" s="137">
        <f t="shared" si="15"/>
        <v>0</v>
      </c>
      <c r="G77" s="136">
        <f t="shared" si="16"/>
        <v>0</v>
      </c>
      <c r="H77" s="137">
        <f t="shared" si="17"/>
        <v>0</v>
      </c>
      <c r="I77" s="473">
        <f t="shared" si="13"/>
        <v>0</v>
      </c>
    </row>
    <row r="78" spans="1:9" ht="12">
      <c r="A78" s="687"/>
      <c r="B78" s="109">
        <v>261903</v>
      </c>
      <c r="C78" s="110" t="s">
        <v>125</v>
      </c>
      <c r="D78" s="358" t="s">
        <v>148</v>
      </c>
      <c r="E78" s="175">
        <f t="shared" si="14"/>
        <v>0</v>
      </c>
      <c r="F78" s="176">
        <f t="shared" si="15"/>
        <v>0</v>
      </c>
      <c r="G78" s="175">
        <f t="shared" si="16"/>
        <v>0</v>
      </c>
      <c r="H78" s="176">
        <f t="shared" si="17"/>
        <v>0</v>
      </c>
      <c r="I78" s="499">
        <f t="shared" si="13"/>
        <v>0</v>
      </c>
    </row>
    <row r="79" spans="1:9" ht="12">
      <c r="A79" s="687"/>
      <c r="B79" s="75">
        <v>261881</v>
      </c>
      <c r="C79" s="76" t="s">
        <v>11</v>
      </c>
      <c r="D79" s="346" t="s">
        <v>149</v>
      </c>
      <c r="E79" s="136">
        <f t="shared" si="14"/>
        <v>0</v>
      </c>
      <c r="F79" s="137">
        <f t="shared" si="15"/>
        <v>0</v>
      </c>
      <c r="G79" s="136">
        <f t="shared" si="16"/>
        <v>0</v>
      </c>
      <c r="H79" s="137">
        <f t="shared" si="17"/>
        <v>0</v>
      </c>
      <c r="I79" s="473">
        <f t="shared" si="13"/>
        <v>0</v>
      </c>
    </row>
    <row r="80" spans="1:9" ht="12">
      <c r="A80" s="687"/>
      <c r="B80" s="109">
        <v>261623</v>
      </c>
      <c r="C80" s="110" t="s">
        <v>78</v>
      </c>
      <c r="D80" s="358" t="s">
        <v>150</v>
      </c>
      <c r="E80" s="175">
        <f t="shared" si="14"/>
        <v>0</v>
      </c>
      <c r="F80" s="176">
        <f t="shared" si="15"/>
        <v>0</v>
      </c>
      <c r="G80" s="175">
        <f t="shared" si="16"/>
        <v>0</v>
      </c>
      <c r="H80" s="176">
        <f t="shared" si="17"/>
        <v>0</v>
      </c>
      <c r="I80" s="499">
        <f t="shared" si="13"/>
        <v>0</v>
      </c>
    </row>
    <row r="81" spans="1:9" ht="12">
      <c r="A81" s="687"/>
      <c r="B81" s="75">
        <v>261063</v>
      </c>
      <c r="C81" s="76" t="s">
        <v>134</v>
      </c>
      <c r="D81" s="346" t="s">
        <v>151</v>
      </c>
      <c r="E81" s="136">
        <f t="shared" si="14"/>
        <v>0</v>
      </c>
      <c r="F81" s="137">
        <f t="shared" si="15"/>
        <v>0</v>
      </c>
      <c r="G81" s="136">
        <f t="shared" si="16"/>
        <v>0</v>
      </c>
      <c r="H81" s="137">
        <f t="shared" si="17"/>
        <v>0</v>
      </c>
      <c r="I81" s="473">
        <f t="shared" si="13"/>
        <v>0</v>
      </c>
    </row>
    <row r="82" spans="1:9" ht="12">
      <c r="A82" s="687"/>
      <c r="B82" s="109">
        <v>262146</v>
      </c>
      <c r="C82" s="110" t="s">
        <v>11</v>
      </c>
      <c r="D82" s="358" t="s">
        <v>152</v>
      </c>
      <c r="E82" s="175">
        <f t="shared" si="14"/>
        <v>0</v>
      </c>
      <c r="F82" s="176">
        <f t="shared" si="15"/>
        <v>0</v>
      </c>
      <c r="G82" s="175">
        <f t="shared" si="16"/>
        <v>0</v>
      </c>
      <c r="H82" s="176">
        <f t="shared" si="17"/>
        <v>0</v>
      </c>
      <c r="I82" s="499">
        <f t="shared" si="13"/>
        <v>0</v>
      </c>
    </row>
    <row r="83" spans="1:9" ht="12">
      <c r="A83" s="687"/>
      <c r="B83" s="75">
        <v>262205</v>
      </c>
      <c r="C83" s="76" t="s">
        <v>14</v>
      </c>
      <c r="D83" s="346" t="s">
        <v>153</v>
      </c>
      <c r="E83" s="136">
        <f t="shared" si="14"/>
        <v>0</v>
      </c>
      <c r="F83" s="137">
        <f t="shared" si="15"/>
        <v>0</v>
      </c>
      <c r="G83" s="136">
        <f t="shared" si="16"/>
        <v>0</v>
      </c>
      <c r="H83" s="137">
        <f t="shared" si="17"/>
        <v>0</v>
      </c>
      <c r="I83" s="473">
        <f>SUM(E83:H83)</f>
        <v>0</v>
      </c>
    </row>
    <row r="84" spans="1:9" ht="24">
      <c r="A84" s="687"/>
      <c r="B84" s="109">
        <v>261004</v>
      </c>
      <c r="C84" s="110" t="s">
        <v>14</v>
      </c>
      <c r="D84" s="358" t="s">
        <v>157</v>
      </c>
      <c r="E84" s="175">
        <f t="shared" si="14"/>
        <v>0</v>
      </c>
      <c r="F84" s="176">
        <f t="shared" si="15"/>
        <v>0</v>
      </c>
      <c r="G84" s="175">
        <f t="shared" si="16"/>
        <v>0</v>
      </c>
      <c r="H84" s="176">
        <f t="shared" si="17"/>
        <v>0</v>
      </c>
      <c r="I84" s="499">
        <f>SUM(E84:H84)</f>
        <v>0</v>
      </c>
    </row>
    <row r="85" spans="1:9" ht="12.75" thickBot="1">
      <c r="A85" s="688"/>
      <c r="B85" s="83">
        <v>261026</v>
      </c>
      <c r="C85" s="84" t="s">
        <v>14</v>
      </c>
      <c r="D85" s="356" t="s">
        <v>158</v>
      </c>
      <c r="E85" s="142">
        <f t="shared" si="14"/>
        <v>0</v>
      </c>
      <c r="F85" s="143">
        <f t="shared" si="15"/>
        <v>0</v>
      </c>
      <c r="G85" s="142">
        <f t="shared" si="16"/>
        <v>0</v>
      </c>
      <c r="H85" s="143">
        <f t="shared" si="17"/>
        <v>0</v>
      </c>
      <c r="I85" s="482">
        <f>SUM(E85:H85)</f>
        <v>0</v>
      </c>
    </row>
    <row r="86" spans="2:9" ht="6" customHeight="1" thickBot="1">
      <c r="B86" s="74"/>
      <c r="C86" s="93"/>
      <c r="D86" s="269"/>
      <c r="E86" s="156"/>
      <c r="F86" s="156"/>
      <c r="G86" s="156"/>
      <c r="H86" s="156"/>
      <c r="I86" s="53"/>
    </row>
    <row r="87" spans="2:9" ht="12.75" thickBot="1">
      <c r="B87" s="74"/>
      <c r="C87" s="93"/>
      <c r="D87" s="271" t="s">
        <v>438</v>
      </c>
      <c r="E87" s="177">
        <f>SUM(E68:E85)</f>
        <v>0</v>
      </c>
      <c r="F87" s="177">
        <f>SUM(F68:F85)</f>
        <v>0</v>
      </c>
      <c r="G87" s="177">
        <f>SUM(G68:G85)</f>
        <v>0</v>
      </c>
      <c r="H87" s="177">
        <f>SUM(H68:H85)</f>
        <v>0</v>
      </c>
      <c r="I87" s="178">
        <f>SUM(I68:I85)</f>
        <v>0</v>
      </c>
    </row>
    <row r="88" spans="2:9" ht="12.75" thickBot="1">
      <c r="B88" s="74"/>
      <c r="C88" s="93"/>
      <c r="D88" s="271"/>
      <c r="E88" s="179" t="str">
        <f>IF(ISERROR(E87/I87)," ",E87/I87)</f>
        <v> </v>
      </c>
      <c r="F88" s="180" t="str">
        <f>IF(ISERROR(F87/I87)," ",F87/I87)</f>
        <v> </v>
      </c>
      <c r="G88" s="181" t="str">
        <f>IF(ISERROR(G87/I87)," ",G87/I87)</f>
        <v> </v>
      </c>
      <c r="H88" s="180" t="str">
        <f>IF(ISERROR(H87/I87)," ",H87/I87)</f>
        <v> </v>
      </c>
      <c r="I88" s="52"/>
    </row>
    <row r="89" spans="2:9" ht="12.75" thickBot="1">
      <c r="B89" s="70"/>
      <c r="C89" s="71"/>
      <c r="D89" s="268"/>
      <c r="E89" s="53"/>
      <c r="F89" s="53"/>
      <c r="G89" s="53"/>
      <c r="H89" s="53"/>
      <c r="I89" s="53"/>
    </row>
    <row r="90" spans="1:9" ht="12">
      <c r="A90" s="723" t="s">
        <v>439</v>
      </c>
      <c r="B90" s="112">
        <v>260746</v>
      </c>
      <c r="C90" s="113" t="s">
        <v>78</v>
      </c>
      <c r="D90" s="359" t="s">
        <v>181</v>
      </c>
      <c r="E90" s="182">
        <f aca="true" t="shared" si="18" ref="E90:E107">SUMPRODUCT((liste=B90)*(voie=0)*(prem))</f>
        <v>0</v>
      </c>
      <c r="F90" s="183">
        <f aca="true" t="shared" si="19" ref="F90:F107">SUMPRODUCT((liste=B90)*(voie=0)*(sec))</f>
        <v>0</v>
      </c>
      <c r="G90" s="184">
        <f aca="true" t="shared" si="20" ref="G90:G107">SUMPRODUCT((liste=B90)*(voie=0)*(seul))</f>
        <v>0</v>
      </c>
      <c r="H90" s="185">
        <f aca="true" t="shared" si="21" ref="H90:H107">SUMPRODUCT((liste=B90)*(voie=0)*(aine))</f>
        <v>0</v>
      </c>
      <c r="I90" s="500">
        <f aca="true" t="shared" si="22" ref="I90:I107">SUM(E90:H90)</f>
        <v>0</v>
      </c>
    </row>
    <row r="91" spans="1:9" ht="12">
      <c r="A91" s="724"/>
      <c r="B91" s="75">
        <v>260761</v>
      </c>
      <c r="C91" s="76" t="s">
        <v>78</v>
      </c>
      <c r="D91" s="346" t="s">
        <v>182</v>
      </c>
      <c r="E91" s="136">
        <f t="shared" si="18"/>
        <v>0</v>
      </c>
      <c r="F91" s="137">
        <f t="shared" si="19"/>
        <v>0</v>
      </c>
      <c r="G91" s="134">
        <f t="shared" si="20"/>
        <v>0</v>
      </c>
      <c r="H91" s="135">
        <f t="shared" si="21"/>
        <v>0</v>
      </c>
      <c r="I91" s="475">
        <f t="shared" si="22"/>
        <v>0</v>
      </c>
    </row>
    <row r="92" spans="1:9" ht="12">
      <c r="A92" s="724"/>
      <c r="B92" s="114">
        <v>261542</v>
      </c>
      <c r="C92" s="115" t="s">
        <v>163</v>
      </c>
      <c r="D92" s="360" t="s">
        <v>183</v>
      </c>
      <c r="E92" s="186">
        <f t="shared" si="18"/>
        <v>0</v>
      </c>
      <c r="F92" s="187">
        <f t="shared" si="19"/>
        <v>0</v>
      </c>
      <c r="G92" s="188">
        <f t="shared" si="20"/>
        <v>0</v>
      </c>
      <c r="H92" s="189">
        <f t="shared" si="21"/>
        <v>0</v>
      </c>
      <c r="I92" s="501">
        <f t="shared" si="22"/>
        <v>0</v>
      </c>
    </row>
    <row r="93" spans="1:9" ht="12">
      <c r="A93" s="724"/>
      <c r="B93" s="75">
        <v>260724</v>
      </c>
      <c r="C93" s="76" t="s">
        <v>78</v>
      </c>
      <c r="D93" s="346" t="s">
        <v>184</v>
      </c>
      <c r="E93" s="136">
        <f t="shared" si="18"/>
        <v>0</v>
      </c>
      <c r="F93" s="137">
        <f t="shared" si="19"/>
        <v>0</v>
      </c>
      <c r="G93" s="134">
        <f t="shared" si="20"/>
        <v>0</v>
      </c>
      <c r="H93" s="135">
        <f t="shared" si="21"/>
        <v>0</v>
      </c>
      <c r="I93" s="475">
        <f t="shared" si="22"/>
        <v>0</v>
      </c>
    </row>
    <row r="94" spans="1:9" ht="12">
      <c r="A94" s="724"/>
      <c r="B94" s="114">
        <v>260702</v>
      </c>
      <c r="C94" s="115" t="s">
        <v>166</v>
      </c>
      <c r="D94" s="360" t="s">
        <v>185</v>
      </c>
      <c r="E94" s="186">
        <f t="shared" si="18"/>
        <v>0</v>
      </c>
      <c r="F94" s="187">
        <f t="shared" si="19"/>
        <v>0</v>
      </c>
      <c r="G94" s="188">
        <f t="shared" si="20"/>
        <v>0</v>
      </c>
      <c r="H94" s="189">
        <f t="shared" si="21"/>
        <v>0</v>
      </c>
      <c r="I94" s="501">
        <f t="shared" si="22"/>
        <v>0</v>
      </c>
    </row>
    <row r="95" spans="1:9" ht="12">
      <c r="A95" s="724"/>
      <c r="B95" s="75">
        <v>262183</v>
      </c>
      <c r="C95" s="76" t="s">
        <v>166</v>
      </c>
      <c r="D95" s="346" t="s">
        <v>186</v>
      </c>
      <c r="E95" s="136">
        <f t="shared" si="18"/>
        <v>0</v>
      </c>
      <c r="F95" s="137">
        <f t="shared" si="19"/>
        <v>0</v>
      </c>
      <c r="G95" s="134">
        <f t="shared" si="20"/>
        <v>0</v>
      </c>
      <c r="H95" s="135">
        <f t="shared" si="21"/>
        <v>0</v>
      </c>
      <c r="I95" s="475">
        <f t="shared" si="22"/>
        <v>0</v>
      </c>
    </row>
    <row r="96" spans="1:9" ht="12">
      <c r="A96" s="724"/>
      <c r="B96" s="114">
        <v>260820</v>
      </c>
      <c r="C96" s="115" t="s">
        <v>166</v>
      </c>
      <c r="D96" s="360" t="s">
        <v>187</v>
      </c>
      <c r="E96" s="186">
        <f t="shared" si="18"/>
        <v>0</v>
      </c>
      <c r="F96" s="187">
        <f t="shared" si="19"/>
        <v>0</v>
      </c>
      <c r="G96" s="188">
        <f t="shared" si="20"/>
        <v>0</v>
      </c>
      <c r="H96" s="189">
        <f t="shared" si="21"/>
        <v>0</v>
      </c>
      <c r="I96" s="501">
        <f t="shared" si="22"/>
        <v>0</v>
      </c>
    </row>
    <row r="97" spans="1:9" ht="12">
      <c r="A97" s="724"/>
      <c r="B97" s="75">
        <v>261225</v>
      </c>
      <c r="C97" s="76" t="s">
        <v>78</v>
      </c>
      <c r="D97" s="346" t="s">
        <v>188</v>
      </c>
      <c r="E97" s="136">
        <f t="shared" si="18"/>
        <v>0</v>
      </c>
      <c r="F97" s="137">
        <f t="shared" si="19"/>
        <v>0</v>
      </c>
      <c r="G97" s="134">
        <f t="shared" si="20"/>
        <v>0</v>
      </c>
      <c r="H97" s="135">
        <f t="shared" si="21"/>
        <v>0</v>
      </c>
      <c r="I97" s="475">
        <f t="shared" si="22"/>
        <v>0</v>
      </c>
    </row>
    <row r="98" spans="1:9" ht="12">
      <c r="A98" s="724"/>
      <c r="B98" s="114">
        <v>260864</v>
      </c>
      <c r="C98" s="115" t="s">
        <v>78</v>
      </c>
      <c r="D98" s="360" t="s">
        <v>189</v>
      </c>
      <c r="E98" s="186">
        <f t="shared" si="18"/>
        <v>0</v>
      </c>
      <c r="F98" s="187">
        <f t="shared" si="19"/>
        <v>0</v>
      </c>
      <c r="G98" s="188">
        <f t="shared" si="20"/>
        <v>0</v>
      </c>
      <c r="H98" s="189">
        <f t="shared" si="21"/>
        <v>0</v>
      </c>
      <c r="I98" s="501">
        <f t="shared" si="22"/>
        <v>0</v>
      </c>
    </row>
    <row r="99" spans="1:9" ht="12">
      <c r="A99" s="724"/>
      <c r="B99" s="75">
        <v>261240</v>
      </c>
      <c r="C99" s="76" t="s">
        <v>78</v>
      </c>
      <c r="D99" s="346" t="s">
        <v>190</v>
      </c>
      <c r="E99" s="136">
        <f t="shared" si="18"/>
        <v>0</v>
      </c>
      <c r="F99" s="137">
        <f t="shared" si="19"/>
        <v>0</v>
      </c>
      <c r="G99" s="134">
        <f t="shared" si="20"/>
        <v>0</v>
      </c>
      <c r="H99" s="135">
        <f t="shared" si="21"/>
        <v>0</v>
      </c>
      <c r="I99" s="475">
        <f t="shared" si="22"/>
        <v>0</v>
      </c>
    </row>
    <row r="100" spans="1:9" ht="12">
      <c r="A100" s="724"/>
      <c r="B100" s="114">
        <v>260805</v>
      </c>
      <c r="C100" s="115" t="s">
        <v>166</v>
      </c>
      <c r="D100" s="360" t="s">
        <v>191</v>
      </c>
      <c r="E100" s="186">
        <f t="shared" si="18"/>
        <v>0</v>
      </c>
      <c r="F100" s="187">
        <f t="shared" si="19"/>
        <v>0</v>
      </c>
      <c r="G100" s="188">
        <f t="shared" si="20"/>
        <v>0</v>
      </c>
      <c r="H100" s="189">
        <f t="shared" si="21"/>
        <v>0</v>
      </c>
      <c r="I100" s="501">
        <f t="shared" si="22"/>
        <v>0</v>
      </c>
    </row>
    <row r="101" spans="1:9" ht="12">
      <c r="A101" s="724"/>
      <c r="B101" s="75">
        <v>261122</v>
      </c>
      <c r="C101" s="76" t="s">
        <v>26</v>
      </c>
      <c r="D101" s="346" t="s">
        <v>192</v>
      </c>
      <c r="E101" s="136">
        <f t="shared" si="18"/>
        <v>0</v>
      </c>
      <c r="F101" s="137">
        <f t="shared" si="19"/>
        <v>0</v>
      </c>
      <c r="G101" s="134">
        <f t="shared" si="20"/>
        <v>0</v>
      </c>
      <c r="H101" s="135">
        <f t="shared" si="21"/>
        <v>0</v>
      </c>
      <c r="I101" s="475">
        <f t="shared" si="22"/>
        <v>0</v>
      </c>
    </row>
    <row r="102" spans="1:9" ht="12">
      <c r="A102" s="724"/>
      <c r="B102" s="114">
        <v>261100</v>
      </c>
      <c r="C102" s="115" t="s">
        <v>78</v>
      </c>
      <c r="D102" s="360" t="s">
        <v>193</v>
      </c>
      <c r="E102" s="186">
        <f t="shared" si="18"/>
        <v>0</v>
      </c>
      <c r="F102" s="187">
        <f t="shared" si="19"/>
        <v>0</v>
      </c>
      <c r="G102" s="188">
        <f t="shared" si="20"/>
        <v>0</v>
      </c>
      <c r="H102" s="189">
        <f t="shared" si="21"/>
        <v>0</v>
      </c>
      <c r="I102" s="501">
        <f t="shared" si="22"/>
        <v>0</v>
      </c>
    </row>
    <row r="103" spans="1:9" ht="12">
      <c r="A103" s="724"/>
      <c r="B103" s="75">
        <v>260923</v>
      </c>
      <c r="C103" s="76" t="s">
        <v>14</v>
      </c>
      <c r="D103" s="346" t="s">
        <v>194</v>
      </c>
      <c r="E103" s="136">
        <f t="shared" si="18"/>
        <v>0</v>
      </c>
      <c r="F103" s="137">
        <f t="shared" si="19"/>
        <v>0</v>
      </c>
      <c r="G103" s="134">
        <f t="shared" si="20"/>
        <v>0</v>
      </c>
      <c r="H103" s="135">
        <f t="shared" si="21"/>
        <v>0</v>
      </c>
      <c r="I103" s="475">
        <f t="shared" si="22"/>
        <v>0</v>
      </c>
    </row>
    <row r="104" spans="1:9" ht="12">
      <c r="A104" s="724"/>
      <c r="B104" s="114">
        <v>260901</v>
      </c>
      <c r="C104" s="115" t="s">
        <v>78</v>
      </c>
      <c r="D104" s="360" t="s">
        <v>195</v>
      </c>
      <c r="E104" s="186">
        <f t="shared" si="18"/>
        <v>0</v>
      </c>
      <c r="F104" s="187">
        <f t="shared" si="19"/>
        <v>0</v>
      </c>
      <c r="G104" s="188">
        <f t="shared" si="20"/>
        <v>0</v>
      </c>
      <c r="H104" s="189">
        <f t="shared" si="21"/>
        <v>0</v>
      </c>
      <c r="I104" s="501">
        <f t="shared" si="22"/>
        <v>0</v>
      </c>
    </row>
    <row r="105" spans="1:9" ht="12">
      <c r="A105" s="724"/>
      <c r="B105" s="75">
        <v>260886</v>
      </c>
      <c r="C105" s="76" t="s">
        <v>78</v>
      </c>
      <c r="D105" s="346" t="s">
        <v>196</v>
      </c>
      <c r="E105" s="136">
        <f t="shared" si="18"/>
        <v>0</v>
      </c>
      <c r="F105" s="137">
        <f t="shared" si="19"/>
        <v>0</v>
      </c>
      <c r="G105" s="134">
        <f t="shared" si="20"/>
        <v>0</v>
      </c>
      <c r="H105" s="135">
        <f t="shared" si="21"/>
        <v>0</v>
      </c>
      <c r="I105" s="475">
        <f t="shared" si="22"/>
        <v>0</v>
      </c>
    </row>
    <row r="106" spans="1:9" ht="24">
      <c r="A106" s="724"/>
      <c r="B106" s="114">
        <v>589142</v>
      </c>
      <c r="C106" s="115" t="s">
        <v>179</v>
      </c>
      <c r="D106" s="360" t="s">
        <v>197</v>
      </c>
      <c r="E106" s="186">
        <f t="shared" si="18"/>
        <v>0</v>
      </c>
      <c r="F106" s="187">
        <f t="shared" si="19"/>
        <v>0</v>
      </c>
      <c r="G106" s="188">
        <f t="shared" si="20"/>
        <v>0</v>
      </c>
      <c r="H106" s="189">
        <f t="shared" si="21"/>
        <v>0</v>
      </c>
      <c r="I106" s="501">
        <f t="shared" si="22"/>
        <v>0</v>
      </c>
    </row>
    <row r="107" spans="1:9" ht="12.75" thickBot="1">
      <c r="A107" s="725"/>
      <c r="B107" s="83">
        <v>260783</v>
      </c>
      <c r="C107" s="84" t="s">
        <v>14</v>
      </c>
      <c r="D107" s="356" t="s">
        <v>198</v>
      </c>
      <c r="E107" s="142">
        <f t="shared" si="18"/>
        <v>0</v>
      </c>
      <c r="F107" s="143">
        <f t="shared" si="19"/>
        <v>0</v>
      </c>
      <c r="G107" s="140">
        <f t="shared" si="20"/>
        <v>0</v>
      </c>
      <c r="H107" s="141">
        <f t="shared" si="21"/>
        <v>0</v>
      </c>
      <c r="I107" s="486">
        <f t="shared" si="22"/>
        <v>0</v>
      </c>
    </row>
    <row r="108" spans="1:9" ht="6" customHeight="1" thickBot="1">
      <c r="A108" s="266"/>
      <c r="B108" s="72"/>
      <c r="C108" s="111"/>
      <c r="D108" s="72"/>
      <c r="E108" s="190"/>
      <c r="F108" s="190"/>
      <c r="G108" s="190"/>
      <c r="H108" s="190"/>
      <c r="I108" s="191"/>
    </row>
    <row r="109" spans="1:9" ht="12.75" thickBot="1">
      <c r="A109" s="266"/>
      <c r="B109" s="69"/>
      <c r="C109" s="69"/>
      <c r="D109" s="271" t="s">
        <v>442</v>
      </c>
      <c r="E109" s="192">
        <f>SUM(E90:E107)</f>
        <v>0</v>
      </c>
      <c r="F109" s="192">
        <f>SUM(F90:F107)</f>
        <v>0</v>
      </c>
      <c r="G109" s="192">
        <f>SUM(G90:G107)</f>
        <v>0</v>
      </c>
      <c r="H109" s="192">
        <f>SUM(H90:H107)</f>
        <v>0</v>
      </c>
      <c r="I109" s="193">
        <f>SUM(I90:I107)</f>
        <v>0</v>
      </c>
    </row>
    <row r="110" spans="2:9" ht="12.75" thickBot="1">
      <c r="B110" s="70"/>
      <c r="C110" s="71"/>
      <c r="D110" s="271"/>
      <c r="E110" s="179" t="str">
        <f>IF(ISERROR(E109/I109)," ",E109/I109)</f>
        <v> </v>
      </c>
      <c r="F110" s="180" t="str">
        <f>IF(ISERROR(F109/I109)," ",F109/I109)</f>
        <v> </v>
      </c>
      <c r="G110" s="181" t="str">
        <f>IF(ISERROR(G109/I109)," ",G109/I109)</f>
        <v> </v>
      </c>
      <c r="H110" s="180" t="str">
        <f>IF(ISERROR(H109/I109)," ",H109/I109)</f>
        <v> </v>
      </c>
      <c r="I110" s="52"/>
    </row>
    <row r="111" spans="2:9" ht="12">
      <c r="B111" s="70"/>
      <c r="C111" s="71"/>
      <c r="D111" s="268"/>
      <c r="E111" s="53"/>
      <c r="F111" s="53"/>
      <c r="G111" s="53"/>
      <c r="H111" s="53"/>
      <c r="I111" s="53"/>
    </row>
    <row r="112" spans="2:9" ht="12.75" thickBot="1">
      <c r="B112" s="70"/>
      <c r="C112" s="71"/>
      <c r="D112" s="268"/>
      <c r="E112" s="53"/>
      <c r="F112" s="53"/>
      <c r="G112" s="53"/>
      <c r="H112" s="53"/>
      <c r="I112" s="53"/>
    </row>
    <row r="113" spans="1:9" ht="12">
      <c r="A113" s="719" t="s">
        <v>440</v>
      </c>
      <c r="B113" s="116">
        <v>260945</v>
      </c>
      <c r="C113" s="117" t="s">
        <v>166</v>
      </c>
      <c r="D113" s="361" t="s">
        <v>214</v>
      </c>
      <c r="E113" s="194">
        <f aca="true" t="shared" si="23" ref="E113:E121">SUMPRODUCT((liste=B113)*(voie=0)*(prem))</f>
        <v>0</v>
      </c>
      <c r="F113" s="195">
        <f aca="true" t="shared" si="24" ref="F113:F121">SUMPRODUCT((liste=B113)*(voie=0)*(sec))</f>
        <v>0</v>
      </c>
      <c r="G113" s="194">
        <f aca="true" t="shared" si="25" ref="G113:G121">SUMPRODUCT((liste=B113)*(voie=0)*(seul))</f>
        <v>0</v>
      </c>
      <c r="H113" s="195">
        <f aca="true" t="shared" si="26" ref="H113:H121">SUMPRODUCT((liste=B113)*(voie=0)*(aine))</f>
        <v>0</v>
      </c>
      <c r="I113" s="502">
        <f>SUM(E113:H113)</f>
        <v>0</v>
      </c>
    </row>
    <row r="114" spans="1:9" ht="12" customHeight="1">
      <c r="A114" s="720"/>
      <c r="B114" s="75">
        <v>262080</v>
      </c>
      <c r="C114" s="76" t="s">
        <v>166</v>
      </c>
      <c r="D114" s="282" t="s">
        <v>215</v>
      </c>
      <c r="E114" s="136">
        <f t="shared" si="23"/>
        <v>0</v>
      </c>
      <c r="F114" s="137">
        <f t="shared" si="24"/>
        <v>0</v>
      </c>
      <c r="G114" s="136">
        <f t="shared" si="25"/>
        <v>0</v>
      </c>
      <c r="H114" s="137">
        <f t="shared" si="26"/>
        <v>0</v>
      </c>
      <c r="I114" s="475">
        <f>SUM(E114:H114)</f>
        <v>0</v>
      </c>
    </row>
    <row r="115" spans="1:9" ht="12">
      <c r="A115" s="720"/>
      <c r="B115" s="118">
        <v>262102</v>
      </c>
      <c r="C115" s="119" t="s">
        <v>14</v>
      </c>
      <c r="D115" s="362" t="s">
        <v>216</v>
      </c>
      <c r="E115" s="196">
        <f t="shared" si="23"/>
        <v>0</v>
      </c>
      <c r="F115" s="197">
        <f t="shared" si="24"/>
        <v>0</v>
      </c>
      <c r="G115" s="196">
        <f t="shared" si="25"/>
        <v>0</v>
      </c>
      <c r="H115" s="197">
        <f t="shared" si="26"/>
        <v>0</v>
      </c>
      <c r="I115" s="503">
        <f>SUM(E115:H115)</f>
        <v>0</v>
      </c>
    </row>
    <row r="116" spans="1:9" ht="12">
      <c r="A116" s="720"/>
      <c r="B116" s="75">
        <v>262065</v>
      </c>
      <c r="C116" s="76" t="s">
        <v>14</v>
      </c>
      <c r="D116" s="282" t="s">
        <v>217</v>
      </c>
      <c r="E116" s="136">
        <f t="shared" si="23"/>
        <v>0</v>
      </c>
      <c r="F116" s="137">
        <f t="shared" si="24"/>
        <v>0</v>
      </c>
      <c r="G116" s="136">
        <f t="shared" si="25"/>
        <v>0</v>
      </c>
      <c r="H116" s="137">
        <f t="shared" si="26"/>
        <v>0</v>
      </c>
      <c r="I116" s="475">
        <f>SUM(E116:H116)</f>
        <v>0</v>
      </c>
    </row>
    <row r="117" spans="1:10" ht="12">
      <c r="A117" s="720"/>
      <c r="B117" s="118">
        <v>262124</v>
      </c>
      <c r="C117" s="119" t="s">
        <v>78</v>
      </c>
      <c r="D117" s="362" t="s">
        <v>219</v>
      </c>
      <c r="E117" s="196">
        <f t="shared" si="23"/>
        <v>0</v>
      </c>
      <c r="F117" s="197">
        <f t="shared" si="24"/>
        <v>0</v>
      </c>
      <c r="G117" s="196">
        <f t="shared" si="25"/>
        <v>0</v>
      </c>
      <c r="H117" s="197">
        <f t="shared" si="26"/>
        <v>0</v>
      </c>
      <c r="I117" s="503">
        <f>SUM(E117:H117)</f>
        <v>0</v>
      </c>
      <c r="J117" s="69"/>
    </row>
    <row r="118" spans="1:9" ht="12">
      <c r="A118" s="720"/>
      <c r="B118" s="75">
        <v>261166</v>
      </c>
      <c r="C118" s="76" t="s">
        <v>207</v>
      </c>
      <c r="D118" s="282" t="s">
        <v>220</v>
      </c>
      <c r="E118" s="136">
        <f t="shared" si="23"/>
        <v>0</v>
      </c>
      <c r="F118" s="137">
        <f t="shared" si="24"/>
        <v>0</v>
      </c>
      <c r="G118" s="136">
        <f t="shared" si="25"/>
        <v>0</v>
      </c>
      <c r="H118" s="137">
        <f t="shared" si="26"/>
        <v>0</v>
      </c>
      <c r="I118" s="475">
        <f aca="true" t="shared" si="27" ref="I118:I147">SUM(E118:H118)</f>
        <v>0</v>
      </c>
    </row>
    <row r="119" spans="1:9" ht="12">
      <c r="A119" s="720"/>
      <c r="B119" s="120">
        <v>261586</v>
      </c>
      <c r="C119" s="121" t="s">
        <v>209</v>
      </c>
      <c r="D119" s="363" t="s">
        <v>221</v>
      </c>
      <c r="E119" s="198">
        <f t="shared" si="23"/>
        <v>0</v>
      </c>
      <c r="F119" s="199">
        <f t="shared" si="24"/>
        <v>0</v>
      </c>
      <c r="G119" s="198">
        <f t="shared" si="25"/>
        <v>0</v>
      </c>
      <c r="H119" s="199">
        <f t="shared" si="26"/>
        <v>0</v>
      </c>
      <c r="I119" s="504">
        <f t="shared" si="27"/>
        <v>0</v>
      </c>
    </row>
    <row r="120" spans="1:9" ht="12">
      <c r="A120" s="721"/>
      <c r="B120" s="75">
        <v>261483</v>
      </c>
      <c r="C120" s="76" t="s">
        <v>26</v>
      </c>
      <c r="D120" s="282" t="s">
        <v>212</v>
      </c>
      <c r="E120" s="136">
        <f t="shared" si="23"/>
        <v>0</v>
      </c>
      <c r="F120" s="137">
        <f t="shared" si="24"/>
        <v>0</v>
      </c>
      <c r="G120" s="136">
        <f t="shared" si="25"/>
        <v>0</v>
      </c>
      <c r="H120" s="137">
        <f t="shared" si="26"/>
        <v>0</v>
      </c>
      <c r="I120" s="475">
        <f>SUM(E120:H120)</f>
        <v>0</v>
      </c>
    </row>
    <row r="121" spans="1:9" ht="12.75" thickBot="1">
      <c r="A121" s="722"/>
      <c r="B121" s="122">
        <v>261461</v>
      </c>
      <c r="C121" s="123" t="s">
        <v>11</v>
      </c>
      <c r="D121" s="364" t="s">
        <v>213</v>
      </c>
      <c r="E121" s="200">
        <f t="shared" si="23"/>
        <v>0</v>
      </c>
      <c r="F121" s="201">
        <f t="shared" si="24"/>
        <v>0</v>
      </c>
      <c r="G121" s="200">
        <f t="shared" si="25"/>
        <v>0</v>
      </c>
      <c r="H121" s="201">
        <f t="shared" si="26"/>
        <v>0</v>
      </c>
      <c r="I121" s="505">
        <f>SUM(E121:H121)</f>
        <v>0</v>
      </c>
    </row>
    <row r="122" spans="1:9" ht="6" customHeight="1" thickBot="1">
      <c r="A122" s="266"/>
      <c r="B122" s="70"/>
      <c r="C122" s="71"/>
      <c r="D122" s="268"/>
      <c r="E122" s="53"/>
      <c r="F122" s="53"/>
      <c r="G122" s="53"/>
      <c r="H122" s="53"/>
      <c r="I122" s="53"/>
    </row>
    <row r="123" spans="1:9" ht="12.75" thickBot="1">
      <c r="A123" s="266"/>
      <c r="B123" s="70"/>
      <c r="C123" s="71"/>
      <c r="D123" s="271" t="s">
        <v>443</v>
      </c>
      <c r="E123" s="202">
        <f>SUM(E113:E121)</f>
        <v>0</v>
      </c>
      <c r="F123" s="202">
        <f>SUM(F113:F121)</f>
        <v>0</v>
      </c>
      <c r="G123" s="202">
        <f>SUM(G113:G121)</f>
        <v>0</v>
      </c>
      <c r="H123" s="202">
        <f>SUM(H113:H121)</f>
        <v>0</v>
      </c>
      <c r="I123" s="203">
        <f>SUM(I113:I121)</f>
        <v>0</v>
      </c>
    </row>
    <row r="124" spans="1:9" ht="12.75" thickBot="1">
      <c r="A124" s="266"/>
      <c r="B124" s="70"/>
      <c r="C124" s="71"/>
      <c r="D124" s="271"/>
      <c r="E124" s="179" t="str">
        <f>IF(ISERROR(E123/I123)," ",E123/I123)</f>
        <v> </v>
      </c>
      <c r="F124" s="180" t="str">
        <f>IF(ISERROR(F123/I123)," ",F123/I123)</f>
        <v> </v>
      </c>
      <c r="G124" s="181" t="str">
        <f>IF(ISERROR(G123/I123)," ",G123/I123)</f>
        <v> </v>
      </c>
      <c r="H124" s="180" t="str">
        <f>IF(ISERROR(H123/I123)," ",H123/I123)</f>
        <v> </v>
      </c>
      <c r="I124" s="52"/>
    </row>
    <row r="125" spans="1:9" ht="12.75" thickBot="1">
      <c r="A125" s="266"/>
      <c r="B125" s="70"/>
      <c r="C125" s="71"/>
      <c r="D125" s="268"/>
      <c r="E125" s="53"/>
      <c r="F125" s="53"/>
      <c r="G125" s="53"/>
      <c r="H125" s="53"/>
      <c r="I125" s="53"/>
    </row>
    <row r="126" spans="1:9" ht="12">
      <c r="A126" s="712" t="s">
        <v>441</v>
      </c>
      <c r="B126" s="124">
        <v>243762</v>
      </c>
      <c r="C126" s="235" t="s">
        <v>8</v>
      </c>
      <c r="D126" s="365" t="s">
        <v>61</v>
      </c>
      <c r="E126" s="206">
        <f aca="true" t="shared" si="28" ref="E126:E150">SUMPRODUCT((liste=B126)*(voie=0)*(prem))</f>
        <v>0</v>
      </c>
      <c r="F126" s="207">
        <f aca="true" t="shared" si="29" ref="F126:F150">SUMPRODUCT((liste=B126)*(voie=0)*(sec))</f>
        <v>0</v>
      </c>
      <c r="G126" s="204">
        <f aca="true" t="shared" si="30" ref="G126:G150">SUMPRODUCT((liste=B126)*(voie=0)*(seul))</f>
        <v>0</v>
      </c>
      <c r="H126" s="205">
        <f aca="true" t="shared" si="31" ref="H126:H150">SUMPRODUCT((liste=B126)*(voie=0)*(aine))</f>
        <v>0</v>
      </c>
      <c r="I126" s="506">
        <f>SUM(E126:H126)</f>
        <v>0</v>
      </c>
    </row>
    <row r="127" spans="1:9" ht="12" customHeight="1">
      <c r="A127" s="713"/>
      <c r="B127" s="67">
        <v>243784</v>
      </c>
      <c r="C127" s="236" t="s">
        <v>4</v>
      </c>
      <c r="D127" s="366" t="s">
        <v>62</v>
      </c>
      <c r="E127" s="128">
        <f t="shared" si="28"/>
        <v>0</v>
      </c>
      <c r="F127" s="129">
        <f t="shared" si="29"/>
        <v>0</v>
      </c>
      <c r="G127" s="130">
        <f t="shared" si="30"/>
        <v>0</v>
      </c>
      <c r="H127" s="131">
        <f t="shared" si="31"/>
        <v>0</v>
      </c>
      <c r="I127" s="507">
        <f>SUM(E127:H127)</f>
        <v>0</v>
      </c>
    </row>
    <row r="128" spans="1:9" ht="12">
      <c r="A128" s="713"/>
      <c r="B128" s="125">
        <v>431384</v>
      </c>
      <c r="C128" s="237" t="s">
        <v>14</v>
      </c>
      <c r="D128" s="367" t="s">
        <v>229</v>
      </c>
      <c r="E128" s="210">
        <f t="shared" si="28"/>
        <v>0</v>
      </c>
      <c r="F128" s="211">
        <f t="shared" si="29"/>
        <v>0</v>
      </c>
      <c r="G128" s="208">
        <f t="shared" si="30"/>
        <v>0</v>
      </c>
      <c r="H128" s="209">
        <f t="shared" si="31"/>
        <v>0</v>
      </c>
      <c r="I128" s="508">
        <f>SUM(E128:H128)</f>
        <v>0</v>
      </c>
    </row>
    <row r="129" spans="1:9" ht="12">
      <c r="A129" s="713"/>
      <c r="B129" s="75">
        <v>244160</v>
      </c>
      <c r="C129" s="91" t="s">
        <v>8</v>
      </c>
      <c r="D129" s="282" t="s">
        <v>227</v>
      </c>
      <c r="E129" s="134">
        <f t="shared" si="28"/>
        <v>0</v>
      </c>
      <c r="F129" s="135">
        <f t="shared" si="29"/>
        <v>0</v>
      </c>
      <c r="G129" s="136">
        <f t="shared" si="30"/>
        <v>0</v>
      </c>
      <c r="H129" s="137">
        <f t="shared" si="31"/>
        <v>0</v>
      </c>
      <c r="I129" s="473">
        <f t="shared" si="27"/>
        <v>0</v>
      </c>
    </row>
    <row r="130" spans="1:9" ht="12">
      <c r="A130" s="713"/>
      <c r="B130" s="125">
        <v>261203</v>
      </c>
      <c r="C130" s="237" t="s">
        <v>78</v>
      </c>
      <c r="D130" s="367" t="s">
        <v>228</v>
      </c>
      <c r="E130" s="210">
        <f t="shared" si="28"/>
        <v>0</v>
      </c>
      <c r="F130" s="211">
        <f t="shared" si="29"/>
        <v>0</v>
      </c>
      <c r="G130" s="208">
        <f t="shared" si="30"/>
        <v>0</v>
      </c>
      <c r="H130" s="209">
        <f t="shared" si="31"/>
        <v>0</v>
      </c>
      <c r="I130" s="508">
        <f t="shared" si="27"/>
        <v>0</v>
      </c>
    </row>
    <row r="131" spans="1:9" ht="12">
      <c r="A131" s="713"/>
      <c r="B131" s="104">
        <v>220124</v>
      </c>
      <c r="C131" s="238" t="s">
        <v>211</v>
      </c>
      <c r="D131" s="368" t="s">
        <v>222</v>
      </c>
      <c r="E131" s="134">
        <f t="shared" si="28"/>
        <v>0</v>
      </c>
      <c r="F131" s="135">
        <f t="shared" si="29"/>
        <v>0</v>
      </c>
      <c r="G131" s="136">
        <f t="shared" si="30"/>
        <v>0</v>
      </c>
      <c r="H131" s="137">
        <f t="shared" si="31"/>
        <v>0</v>
      </c>
      <c r="I131" s="509">
        <f>SUM(E131:H131)</f>
        <v>0</v>
      </c>
    </row>
    <row r="132" spans="1:9" ht="12">
      <c r="A132" s="713"/>
      <c r="B132" s="125">
        <v>431104</v>
      </c>
      <c r="C132" s="237" t="s">
        <v>166</v>
      </c>
      <c r="D132" s="367" t="s">
        <v>230</v>
      </c>
      <c r="E132" s="210">
        <f t="shared" si="28"/>
        <v>0</v>
      </c>
      <c r="F132" s="211">
        <f t="shared" si="29"/>
        <v>0</v>
      </c>
      <c r="G132" s="208">
        <f t="shared" si="30"/>
        <v>0</v>
      </c>
      <c r="H132" s="209">
        <f t="shared" si="31"/>
        <v>0</v>
      </c>
      <c r="I132" s="508">
        <f t="shared" si="27"/>
        <v>0</v>
      </c>
    </row>
    <row r="133" spans="1:9" ht="12">
      <c r="A133" s="713"/>
      <c r="B133" s="75">
        <v>353242</v>
      </c>
      <c r="C133" s="91" t="s">
        <v>163</v>
      </c>
      <c r="D133" s="282" t="s">
        <v>425</v>
      </c>
      <c r="E133" s="134">
        <f t="shared" si="28"/>
        <v>0</v>
      </c>
      <c r="F133" s="135">
        <f t="shared" si="29"/>
        <v>0</v>
      </c>
      <c r="G133" s="136">
        <f t="shared" si="30"/>
        <v>0</v>
      </c>
      <c r="H133" s="137">
        <f t="shared" si="31"/>
        <v>0</v>
      </c>
      <c r="I133" s="473">
        <f t="shared" si="27"/>
        <v>0</v>
      </c>
    </row>
    <row r="134" spans="1:9" ht="12">
      <c r="A134" s="713"/>
      <c r="B134" s="125">
        <v>353205</v>
      </c>
      <c r="C134" s="237" t="s">
        <v>233</v>
      </c>
      <c r="D134" s="367" t="s">
        <v>251</v>
      </c>
      <c r="E134" s="210">
        <f t="shared" si="28"/>
        <v>0</v>
      </c>
      <c r="F134" s="211">
        <f t="shared" si="29"/>
        <v>0</v>
      </c>
      <c r="G134" s="208">
        <f t="shared" si="30"/>
        <v>0</v>
      </c>
      <c r="H134" s="209">
        <f t="shared" si="31"/>
        <v>0</v>
      </c>
      <c r="I134" s="508">
        <f t="shared" si="27"/>
        <v>0</v>
      </c>
    </row>
    <row r="135" spans="1:9" ht="12">
      <c r="A135" s="713"/>
      <c r="B135" s="75">
        <v>220264</v>
      </c>
      <c r="C135" s="91" t="s">
        <v>207</v>
      </c>
      <c r="D135" s="282" t="s">
        <v>252</v>
      </c>
      <c r="E135" s="134">
        <f t="shared" si="28"/>
        <v>0</v>
      </c>
      <c r="F135" s="135">
        <f t="shared" si="29"/>
        <v>0</v>
      </c>
      <c r="G135" s="136">
        <f t="shared" si="30"/>
        <v>0</v>
      </c>
      <c r="H135" s="137">
        <f t="shared" si="31"/>
        <v>0</v>
      </c>
      <c r="I135" s="473">
        <f t="shared" si="27"/>
        <v>0</v>
      </c>
    </row>
    <row r="136" spans="1:9" ht="12">
      <c r="A136" s="713"/>
      <c r="B136" s="125">
        <v>244543</v>
      </c>
      <c r="C136" s="237" t="s">
        <v>236</v>
      </c>
      <c r="D136" s="367" t="s">
        <v>253</v>
      </c>
      <c r="E136" s="210">
        <f t="shared" si="28"/>
        <v>0</v>
      </c>
      <c r="F136" s="211">
        <f t="shared" si="29"/>
        <v>0</v>
      </c>
      <c r="G136" s="208">
        <f t="shared" si="30"/>
        <v>0</v>
      </c>
      <c r="H136" s="209">
        <f t="shared" si="31"/>
        <v>0</v>
      </c>
      <c r="I136" s="508">
        <f t="shared" si="27"/>
        <v>0</v>
      </c>
    </row>
    <row r="137" spans="1:9" ht="12">
      <c r="A137" s="713"/>
      <c r="B137" s="75">
        <v>241102</v>
      </c>
      <c r="C137" s="91" t="s">
        <v>238</v>
      </c>
      <c r="D137" s="282" t="s">
        <v>254</v>
      </c>
      <c r="E137" s="134">
        <f t="shared" si="28"/>
        <v>0</v>
      </c>
      <c r="F137" s="135">
        <f t="shared" si="29"/>
        <v>0</v>
      </c>
      <c r="G137" s="136">
        <f t="shared" si="30"/>
        <v>0</v>
      </c>
      <c r="H137" s="137">
        <f t="shared" si="31"/>
        <v>0</v>
      </c>
      <c r="I137" s="473">
        <f t="shared" si="27"/>
        <v>0</v>
      </c>
    </row>
    <row r="138" spans="1:9" ht="12">
      <c r="A138" s="713"/>
      <c r="B138" s="125">
        <v>240483</v>
      </c>
      <c r="C138" s="237" t="s">
        <v>240</v>
      </c>
      <c r="D138" s="367" t="s">
        <v>422</v>
      </c>
      <c r="E138" s="210">
        <f t="shared" si="28"/>
        <v>0</v>
      </c>
      <c r="F138" s="211">
        <f t="shared" si="29"/>
        <v>0</v>
      </c>
      <c r="G138" s="208">
        <f t="shared" si="30"/>
        <v>0</v>
      </c>
      <c r="H138" s="209">
        <f t="shared" si="31"/>
        <v>0</v>
      </c>
      <c r="I138" s="508">
        <f t="shared" si="27"/>
        <v>0</v>
      </c>
    </row>
    <row r="139" spans="1:9" ht="12">
      <c r="A139" s="713"/>
      <c r="B139" s="75">
        <v>240461</v>
      </c>
      <c r="C139" s="91" t="s">
        <v>8</v>
      </c>
      <c r="D139" s="282" t="s">
        <v>423</v>
      </c>
      <c r="E139" s="134">
        <f t="shared" si="28"/>
        <v>0</v>
      </c>
      <c r="F139" s="135">
        <f t="shared" si="29"/>
        <v>0</v>
      </c>
      <c r="G139" s="136">
        <f t="shared" si="30"/>
        <v>0</v>
      </c>
      <c r="H139" s="137">
        <f t="shared" si="31"/>
        <v>0</v>
      </c>
      <c r="I139" s="473">
        <f t="shared" si="27"/>
        <v>0</v>
      </c>
    </row>
    <row r="140" spans="1:9" ht="12">
      <c r="A140" s="713"/>
      <c r="B140" s="125">
        <v>241161</v>
      </c>
      <c r="C140" s="237" t="s">
        <v>238</v>
      </c>
      <c r="D140" s="367" t="s">
        <v>424</v>
      </c>
      <c r="E140" s="210">
        <f t="shared" si="28"/>
        <v>0</v>
      </c>
      <c r="F140" s="211">
        <f t="shared" si="29"/>
        <v>0</v>
      </c>
      <c r="G140" s="208">
        <f t="shared" si="30"/>
        <v>0</v>
      </c>
      <c r="H140" s="209">
        <f t="shared" si="31"/>
        <v>0</v>
      </c>
      <c r="I140" s="508">
        <f t="shared" si="27"/>
        <v>0</v>
      </c>
    </row>
    <row r="141" spans="1:9" ht="12">
      <c r="A141" s="713"/>
      <c r="B141" s="75">
        <v>241183</v>
      </c>
      <c r="C141" s="91" t="s">
        <v>238</v>
      </c>
      <c r="D141" s="282" t="s">
        <v>258</v>
      </c>
      <c r="E141" s="134">
        <f t="shared" si="28"/>
        <v>0</v>
      </c>
      <c r="F141" s="135">
        <f t="shared" si="29"/>
        <v>0</v>
      </c>
      <c r="G141" s="136">
        <f t="shared" si="30"/>
        <v>0</v>
      </c>
      <c r="H141" s="137">
        <f t="shared" si="31"/>
        <v>0</v>
      </c>
      <c r="I141" s="473">
        <f t="shared" si="27"/>
        <v>0</v>
      </c>
    </row>
    <row r="142" spans="1:9" ht="12">
      <c r="A142" s="713"/>
      <c r="B142" s="125">
        <v>220360</v>
      </c>
      <c r="C142" s="237" t="s">
        <v>163</v>
      </c>
      <c r="D142" s="367" t="s">
        <v>285</v>
      </c>
      <c r="E142" s="210">
        <f t="shared" si="28"/>
        <v>0</v>
      </c>
      <c r="F142" s="211">
        <f t="shared" si="29"/>
        <v>0</v>
      </c>
      <c r="G142" s="208">
        <f t="shared" si="30"/>
        <v>0</v>
      </c>
      <c r="H142" s="209">
        <f t="shared" si="31"/>
        <v>0</v>
      </c>
      <c r="I142" s="508">
        <f t="shared" si="27"/>
        <v>0</v>
      </c>
    </row>
    <row r="143" spans="1:9" ht="12">
      <c r="A143" s="713"/>
      <c r="B143" s="75">
        <v>220220</v>
      </c>
      <c r="C143" s="91" t="s">
        <v>207</v>
      </c>
      <c r="D143" s="282" t="s">
        <v>260</v>
      </c>
      <c r="E143" s="134">
        <f t="shared" si="28"/>
        <v>0</v>
      </c>
      <c r="F143" s="135">
        <f t="shared" si="29"/>
        <v>0</v>
      </c>
      <c r="G143" s="136">
        <f t="shared" si="30"/>
        <v>0</v>
      </c>
      <c r="H143" s="137">
        <f t="shared" si="31"/>
        <v>0</v>
      </c>
      <c r="I143" s="473">
        <f t="shared" si="27"/>
        <v>0</v>
      </c>
    </row>
    <row r="144" spans="1:9" ht="12">
      <c r="A144" s="713"/>
      <c r="B144" s="125">
        <v>243644</v>
      </c>
      <c r="C144" s="237" t="s">
        <v>238</v>
      </c>
      <c r="D144" s="367" t="s">
        <v>426</v>
      </c>
      <c r="E144" s="210">
        <f t="shared" si="28"/>
        <v>0</v>
      </c>
      <c r="F144" s="211">
        <f t="shared" si="29"/>
        <v>0</v>
      </c>
      <c r="G144" s="208">
        <f t="shared" si="30"/>
        <v>0</v>
      </c>
      <c r="H144" s="209">
        <f t="shared" si="31"/>
        <v>0</v>
      </c>
      <c r="I144" s="508">
        <f t="shared" si="27"/>
        <v>0</v>
      </c>
    </row>
    <row r="145" spans="1:9" ht="12">
      <c r="A145" s="713"/>
      <c r="B145" s="75">
        <v>243600</v>
      </c>
      <c r="C145" s="91" t="s">
        <v>248</v>
      </c>
      <c r="D145" s="282" t="s">
        <v>262</v>
      </c>
      <c r="E145" s="134">
        <f t="shared" si="28"/>
        <v>0</v>
      </c>
      <c r="F145" s="135">
        <f t="shared" si="29"/>
        <v>0</v>
      </c>
      <c r="G145" s="136">
        <f t="shared" si="30"/>
        <v>0</v>
      </c>
      <c r="H145" s="137">
        <f t="shared" si="31"/>
        <v>0</v>
      </c>
      <c r="I145" s="473">
        <f t="shared" si="27"/>
        <v>0</v>
      </c>
    </row>
    <row r="146" spans="1:9" ht="12">
      <c r="A146" s="713"/>
      <c r="B146" s="125">
        <v>240166</v>
      </c>
      <c r="C146" s="237" t="s">
        <v>33</v>
      </c>
      <c r="D146" s="367" t="s">
        <v>427</v>
      </c>
      <c r="E146" s="210">
        <f t="shared" si="28"/>
        <v>0</v>
      </c>
      <c r="F146" s="211">
        <f t="shared" si="29"/>
        <v>0</v>
      </c>
      <c r="G146" s="208">
        <f t="shared" si="30"/>
        <v>0</v>
      </c>
      <c r="H146" s="209">
        <f t="shared" si="31"/>
        <v>0</v>
      </c>
      <c r="I146" s="508">
        <f t="shared" si="27"/>
        <v>0</v>
      </c>
    </row>
    <row r="147" spans="1:9" ht="12">
      <c r="A147" s="713"/>
      <c r="B147" s="105">
        <v>353264</v>
      </c>
      <c r="C147" s="239" t="s">
        <v>125</v>
      </c>
      <c r="D147" s="369" t="s">
        <v>266</v>
      </c>
      <c r="E147" s="233">
        <f t="shared" si="28"/>
        <v>0</v>
      </c>
      <c r="F147" s="234">
        <f t="shared" si="29"/>
        <v>0</v>
      </c>
      <c r="G147" s="231">
        <f t="shared" si="30"/>
        <v>0</v>
      </c>
      <c r="H147" s="232">
        <f t="shared" si="31"/>
        <v>0</v>
      </c>
      <c r="I147" s="507">
        <f t="shared" si="27"/>
        <v>0</v>
      </c>
    </row>
    <row r="148" spans="1:9" ht="12">
      <c r="A148" s="714"/>
      <c r="B148" s="125">
        <v>241323</v>
      </c>
      <c r="C148" s="237" t="s">
        <v>238</v>
      </c>
      <c r="D148" s="367" t="s">
        <v>277</v>
      </c>
      <c r="E148" s="210">
        <f t="shared" si="28"/>
        <v>0</v>
      </c>
      <c r="F148" s="211">
        <f t="shared" si="29"/>
        <v>0</v>
      </c>
      <c r="G148" s="208">
        <f t="shared" si="30"/>
        <v>0</v>
      </c>
      <c r="H148" s="209">
        <f t="shared" si="31"/>
        <v>0</v>
      </c>
      <c r="I148" s="508">
        <f>SUM(E148:H148)</f>
        <v>0</v>
      </c>
    </row>
    <row r="149" spans="1:9" ht="12">
      <c r="A149" s="714"/>
      <c r="B149" s="59">
        <v>241345</v>
      </c>
      <c r="C149" s="240" t="s">
        <v>8</v>
      </c>
      <c r="D149" s="370" t="s">
        <v>279</v>
      </c>
      <c r="E149" s="134">
        <f t="shared" si="28"/>
        <v>0</v>
      </c>
      <c r="F149" s="135">
        <f t="shared" si="29"/>
        <v>0</v>
      </c>
      <c r="G149" s="136">
        <f t="shared" si="30"/>
        <v>0</v>
      </c>
      <c r="H149" s="137">
        <f t="shared" si="31"/>
        <v>0</v>
      </c>
      <c r="I149" s="473">
        <f>SUM(E149:H149)</f>
        <v>0</v>
      </c>
    </row>
    <row r="150" spans="1:9" ht="12.75" thickBot="1">
      <c r="A150" s="715"/>
      <c r="B150" s="256">
        <v>241102</v>
      </c>
      <c r="C150" s="257" t="s">
        <v>238</v>
      </c>
      <c r="D150" s="371" t="s">
        <v>254</v>
      </c>
      <c r="E150" s="258">
        <f t="shared" si="28"/>
        <v>0</v>
      </c>
      <c r="F150" s="259">
        <f t="shared" si="29"/>
        <v>0</v>
      </c>
      <c r="G150" s="260">
        <f t="shared" si="30"/>
        <v>0</v>
      </c>
      <c r="H150" s="261">
        <f t="shared" si="31"/>
        <v>0</v>
      </c>
      <c r="I150" s="510">
        <f>SUM(E150:H150)</f>
        <v>0</v>
      </c>
    </row>
    <row r="151" spans="2:9" ht="6" customHeight="1" thickBot="1">
      <c r="B151" s="70"/>
      <c r="C151" s="71"/>
      <c r="D151" s="268"/>
      <c r="E151" s="53"/>
      <c r="F151" s="53"/>
      <c r="G151" s="53"/>
      <c r="H151" s="53"/>
      <c r="I151" s="53"/>
    </row>
    <row r="152" spans="4:9" ht="12.75" thickBot="1">
      <c r="D152" s="271" t="s">
        <v>444</v>
      </c>
      <c r="E152" s="212">
        <f>SUM(E126:E147)</f>
        <v>0</v>
      </c>
      <c r="F152" s="212">
        <f>SUM(F126:F147)</f>
        <v>0</v>
      </c>
      <c r="G152" s="212">
        <f>SUM(G126:G147)</f>
        <v>0</v>
      </c>
      <c r="H152" s="212">
        <f>SUM(H126:H147)</f>
        <v>0</v>
      </c>
      <c r="I152" s="213">
        <f>SUM(I126:I147)</f>
        <v>0</v>
      </c>
    </row>
    <row r="153" spans="2:10" ht="13.5" thickBot="1">
      <c r="B153" s="72"/>
      <c r="C153" s="111"/>
      <c r="D153" s="271"/>
      <c r="E153" s="179" t="str">
        <f>IF(ISERROR(E152/I152)," ",E152/I152)</f>
        <v> </v>
      </c>
      <c r="F153" s="180" t="str">
        <f>IF(ISERROR(F152/I152)," ",F152/I152)</f>
        <v> </v>
      </c>
      <c r="G153" s="181" t="str">
        <f>IF(ISERROR(G152/I152)," ",G152/I152)</f>
        <v> </v>
      </c>
      <c r="H153" s="180" t="str">
        <f>IF(ISERROR(H152/I152)," ",H152/I152)</f>
        <v> </v>
      </c>
      <c r="I153" s="52"/>
      <c r="J153"/>
    </row>
    <row r="154" spans="2:10" ht="12.75">
      <c r="B154" s="72"/>
      <c r="C154" s="111"/>
      <c r="D154" s="72"/>
      <c r="E154" s="190"/>
      <c r="F154" s="190"/>
      <c r="G154" s="190"/>
      <c r="H154" s="190"/>
      <c r="I154" s="191"/>
      <c r="J154"/>
    </row>
    <row r="155" spans="2:9" ht="12.75" thickBot="1">
      <c r="B155" s="72"/>
      <c r="C155" s="111"/>
      <c r="D155" s="72"/>
      <c r="E155" s="190"/>
      <c r="F155" s="190"/>
      <c r="G155" s="190"/>
      <c r="H155" s="190"/>
      <c r="I155" s="191"/>
    </row>
    <row r="156" spans="2:9" ht="13.5" thickBot="1">
      <c r="B156" s="72"/>
      <c r="C156" s="111"/>
      <c r="D156" s="51"/>
      <c r="E156" s="691" t="s">
        <v>407</v>
      </c>
      <c r="F156" s="692"/>
      <c r="G156" s="693" t="s">
        <v>408</v>
      </c>
      <c r="H156" s="694"/>
      <c r="I156" s="214"/>
    </row>
    <row r="157" spans="2:10" ht="13.5" thickBot="1">
      <c r="B157" s="72"/>
      <c r="C157" s="111"/>
      <c r="D157" s="51"/>
      <c r="E157" s="225" t="s">
        <v>410</v>
      </c>
      <c r="F157" s="219" t="s">
        <v>411</v>
      </c>
      <c r="G157" s="223" t="s">
        <v>412</v>
      </c>
      <c r="H157" s="221" t="str">
        <f>"+ainé"</f>
        <v>+ainé</v>
      </c>
      <c r="I157" s="214"/>
      <c r="J157"/>
    </row>
    <row r="158" spans="2:9" ht="12">
      <c r="B158" s="72"/>
      <c r="C158" s="111"/>
      <c r="D158" s="695" t="s">
        <v>447</v>
      </c>
      <c r="E158" s="697">
        <f>E16+E33+E57+E65+E87+E109+E123+E152</f>
        <v>0</v>
      </c>
      <c r="F158" s="710">
        <f>F16+F33+F57+F65+F87+F109+F123+F152</f>
        <v>0</v>
      </c>
      <c r="G158" s="697">
        <f>G16+G33+G57+G65+G87+G109+G123+G152</f>
        <v>0</v>
      </c>
      <c r="H158" s="710">
        <f>H16+H33+H57+H65+H87+H109+H123+H152</f>
        <v>0</v>
      </c>
      <c r="I158" s="689">
        <f>I16+I33+I57+I65+I87+I109+I123+I152</f>
        <v>0</v>
      </c>
    </row>
    <row r="159" spans="2:9" ht="12.75" thickBot="1">
      <c r="B159" s="72"/>
      <c r="C159" s="111"/>
      <c r="D159" s="696"/>
      <c r="E159" s="698"/>
      <c r="F159" s="711"/>
      <c r="G159" s="698"/>
      <c r="H159" s="711"/>
      <c r="I159" s="690"/>
    </row>
    <row r="160" spans="2:9" ht="13.5" thickBot="1">
      <c r="B160" s="72"/>
      <c r="C160" s="111"/>
      <c r="D160" s="54"/>
      <c r="E160" s="224" t="str">
        <f>IF(ISERROR(E158/I158)," ",E158/I158)</f>
        <v> </v>
      </c>
      <c r="F160" s="220" t="str">
        <f>IF(ISERROR(F158/I158)," ",F158/I158)</f>
        <v> </v>
      </c>
      <c r="G160" s="224" t="str">
        <f>IF(ISERROR(G158/I158)," ",G158/I158)</f>
        <v> </v>
      </c>
      <c r="H160" s="222" t="str">
        <f>IF(ISERROR(H158/I158)," ",H158/I158)</f>
        <v> </v>
      </c>
      <c r="I160" s="214"/>
    </row>
    <row r="162" spans="1:8" s="72" customFormat="1" ht="12">
      <c r="A162" s="267"/>
      <c r="C162" s="111"/>
      <c r="E162" s="273"/>
      <c r="F162" s="273"/>
      <c r="G162" s="273"/>
      <c r="H162" s="273"/>
    </row>
    <row r="163" spans="1:8" s="72" customFormat="1" ht="12">
      <c r="A163" s="267"/>
      <c r="C163" s="111"/>
      <c r="E163" s="273"/>
      <c r="F163" s="273"/>
      <c r="G163" s="273"/>
      <c r="H163" s="273"/>
    </row>
    <row r="164" spans="1:8" s="72" customFormat="1" ht="12">
      <c r="A164" s="267"/>
      <c r="C164" s="111"/>
      <c r="E164" s="273"/>
      <c r="F164" s="273"/>
      <c r="G164" s="273"/>
      <c r="H164" s="273"/>
    </row>
    <row r="165" spans="1:8" s="72" customFormat="1" ht="12">
      <c r="A165" s="267"/>
      <c r="C165" s="111"/>
      <c r="E165" s="273"/>
      <c r="F165" s="273"/>
      <c r="G165" s="273"/>
      <c r="H165" s="273"/>
    </row>
    <row r="166" spans="1:8" s="72" customFormat="1" ht="12">
      <c r="A166" s="267"/>
      <c r="C166" s="111"/>
      <c r="E166" s="273"/>
      <c r="F166" s="273"/>
      <c r="G166" s="273"/>
      <c r="H166" s="273"/>
    </row>
    <row r="167" spans="1:8" s="72" customFormat="1" ht="12">
      <c r="A167" s="267"/>
      <c r="C167" s="111"/>
      <c r="E167" s="273"/>
      <c r="F167" s="273"/>
      <c r="G167" s="273"/>
      <c r="H167" s="273"/>
    </row>
    <row r="168" spans="1:8" s="72" customFormat="1" ht="12">
      <c r="A168" s="267"/>
      <c r="C168" s="111"/>
      <c r="E168" s="273"/>
      <c r="F168" s="273"/>
      <c r="G168" s="273"/>
      <c r="H168" s="273"/>
    </row>
    <row r="169" spans="1:8" s="72" customFormat="1" ht="12">
      <c r="A169" s="267"/>
      <c r="C169" s="111"/>
      <c r="E169" s="273"/>
      <c r="F169" s="273"/>
      <c r="G169" s="273"/>
      <c r="H169" s="273"/>
    </row>
    <row r="170" spans="1:8" s="72" customFormat="1" ht="12">
      <c r="A170" s="267"/>
      <c r="C170" s="111"/>
      <c r="E170" s="273"/>
      <c r="F170" s="273"/>
      <c r="G170" s="273"/>
      <c r="H170" s="273"/>
    </row>
    <row r="171" spans="1:8" s="72" customFormat="1" ht="12">
      <c r="A171" s="267"/>
      <c r="C171" s="111"/>
      <c r="E171" s="273"/>
      <c r="F171" s="273"/>
      <c r="G171" s="273"/>
      <c r="H171" s="273"/>
    </row>
    <row r="172" spans="1:8" s="72" customFormat="1" ht="12">
      <c r="A172" s="267"/>
      <c r="C172" s="111"/>
      <c r="E172" s="273"/>
      <c r="F172" s="273"/>
      <c r="G172" s="273"/>
      <c r="H172" s="273"/>
    </row>
    <row r="173" spans="1:8" s="72" customFormat="1" ht="12">
      <c r="A173" s="267"/>
      <c r="C173" s="111"/>
      <c r="E173" s="273"/>
      <c r="F173" s="273"/>
      <c r="G173" s="273"/>
      <c r="H173" s="273"/>
    </row>
    <row r="174" spans="1:8" s="72" customFormat="1" ht="12">
      <c r="A174" s="267"/>
      <c r="C174" s="111"/>
      <c r="E174" s="273"/>
      <c r="F174" s="273"/>
      <c r="G174" s="273"/>
      <c r="H174" s="273"/>
    </row>
    <row r="175" spans="1:8" s="72" customFormat="1" ht="12">
      <c r="A175" s="267"/>
      <c r="C175" s="111"/>
      <c r="E175" s="273"/>
      <c r="F175" s="273"/>
      <c r="G175" s="273"/>
      <c r="H175" s="273"/>
    </row>
    <row r="176" spans="1:8" s="72" customFormat="1" ht="12">
      <c r="A176" s="267"/>
      <c r="C176" s="111"/>
      <c r="E176" s="273"/>
      <c r="F176" s="273"/>
      <c r="G176" s="273"/>
      <c r="H176" s="273"/>
    </row>
    <row r="177" spans="1:8" s="72" customFormat="1" ht="12">
      <c r="A177" s="267"/>
      <c r="C177" s="111"/>
      <c r="E177" s="273"/>
      <c r="F177" s="273"/>
      <c r="G177" s="273"/>
      <c r="H177" s="273"/>
    </row>
    <row r="178" spans="1:8" s="72" customFormat="1" ht="12">
      <c r="A178" s="267"/>
      <c r="C178" s="111"/>
      <c r="E178" s="273"/>
      <c r="F178" s="273"/>
      <c r="G178" s="273"/>
      <c r="H178" s="273"/>
    </row>
    <row r="179" spans="1:8" s="72" customFormat="1" ht="12">
      <c r="A179" s="267"/>
      <c r="C179" s="111"/>
      <c r="E179" s="273"/>
      <c r="F179" s="273"/>
      <c r="G179" s="273"/>
      <c r="H179" s="273"/>
    </row>
    <row r="180" spans="1:8" s="72" customFormat="1" ht="12">
      <c r="A180" s="267"/>
      <c r="C180" s="111"/>
      <c r="E180" s="273"/>
      <c r="F180" s="273"/>
      <c r="G180" s="273"/>
      <c r="H180" s="273"/>
    </row>
    <row r="181" spans="1:8" s="72" customFormat="1" ht="12">
      <c r="A181" s="267"/>
      <c r="C181" s="111"/>
      <c r="E181" s="273"/>
      <c r="F181" s="273"/>
      <c r="G181" s="273"/>
      <c r="H181" s="273"/>
    </row>
    <row r="182" spans="1:8" s="72" customFormat="1" ht="12">
      <c r="A182" s="267"/>
      <c r="C182" s="111"/>
      <c r="E182" s="273"/>
      <c r="F182" s="273"/>
      <c r="G182" s="273"/>
      <c r="H182" s="273"/>
    </row>
    <row r="183" spans="1:8" s="72" customFormat="1" ht="12">
      <c r="A183" s="267"/>
      <c r="C183" s="111"/>
      <c r="E183" s="273"/>
      <c r="F183" s="273"/>
      <c r="G183" s="273"/>
      <c r="H183" s="273"/>
    </row>
    <row r="184" spans="1:8" s="72" customFormat="1" ht="12">
      <c r="A184" s="267"/>
      <c r="C184" s="111"/>
      <c r="E184" s="273"/>
      <c r="F184" s="273"/>
      <c r="G184" s="273"/>
      <c r="H184" s="273"/>
    </row>
    <row r="185" spans="1:8" s="72" customFormat="1" ht="12">
      <c r="A185" s="267"/>
      <c r="C185" s="111"/>
      <c r="E185" s="273"/>
      <c r="F185" s="273"/>
      <c r="G185" s="273"/>
      <c r="H185" s="273"/>
    </row>
    <row r="186" spans="1:8" s="72" customFormat="1" ht="12">
      <c r="A186" s="267"/>
      <c r="C186" s="111"/>
      <c r="E186" s="273"/>
      <c r="F186" s="273"/>
      <c r="G186" s="273"/>
      <c r="H186" s="273"/>
    </row>
    <row r="187" spans="1:8" s="72" customFormat="1" ht="12">
      <c r="A187" s="267"/>
      <c r="C187" s="111"/>
      <c r="E187" s="273"/>
      <c r="F187" s="273"/>
      <c r="G187" s="273"/>
      <c r="H187" s="273"/>
    </row>
    <row r="188" spans="1:8" s="72" customFormat="1" ht="12">
      <c r="A188" s="267"/>
      <c r="C188" s="111"/>
      <c r="E188" s="273"/>
      <c r="F188" s="273"/>
      <c r="G188" s="273"/>
      <c r="H188" s="273"/>
    </row>
    <row r="189" spans="1:8" s="72" customFormat="1" ht="12">
      <c r="A189" s="267"/>
      <c r="C189" s="111"/>
      <c r="E189" s="273"/>
      <c r="F189" s="273"/>
      <c r="G189" s="273"/>
      <c r="H189" s="273"/>
    </row>
    <row r="190" spans="1:8" s="72" customFormat="1" ht="12">
      <c r="A190" s="267"/>
      <c r="C190" s="111"/>
      <c r="E190" s="273"/>
      <c r="F190" s="273"/>
      <c r="G190" s="273"/>
      <c r="H190" s="273"/>
    </row>
    <row r="191" spans="1:8" s="72" customFormat="1" ht="12">
      <c r="A191" s="267"/>
      <c r="C191" s="111"/>
      <c r="E191" s="273"/>
      <c r="F191" s="273"/>
      <c r="G191" s="273"/>
      <c r="H191" s="273"/>
    </row>
    <row r="192" spans="1:8" s="72" customFormat="1" ht="12">
      <c r="A192" s="267"/>
      <c r="C192" s="111"/>
      <c r="E192" s="273"/>
      <c r="F192" s="273"/>
      <c r="G192" s="273"/>
      <c r="H192" s="273"/>
    </row>
    <row r="193" spans="1:8" s="72" customFormat="1" ht="12">
      <c r="A193" s="267"/>
      <c r="C193" s="111"/>
      <c r="E193" s="273"/>
      <c r="F193" s="273"/>
      <c r="G193" s="273"/>
      <c r="H193" s="273"/>
    </row>
    <row r="194" spans="1:8" s="72" customFormat="1" ht="12">
      <c r="A194" s="267"/>
      <c r="C194" s="111"/>
      <c r="E194" s="273"/>
      <c r="F194" s="273"/>
      <c r="G194" s="273"/>
      <c r="H194" s="273"/>
    </row>
    <row r="195" spans="1:8" s="72" customFormat="1" ht="12">
      <c r="A195" s="267"/>
      <c r="C195" s="111"/>
      <c r="E195" s="273"/>
      <c r="F195" s="273"/>
      <c r="G195" s="273"/>
      <c r="H195" s="273"/>
    </row>
    <row r="196" spans="1:8" s="72" customFormat="1" ht="12">
      <c r="A196" s="267"/>
      <c r="C196" s="111"/>
      <c r="E196" s="273"/>
      <c r="F196" s="273"/>
      <c r="G196" s="273"/>
      <c r="H196" s="273"/>
    </row>
    <row r="197" spans="1:8" s="72" customFormat="1" ht="12">
      <c r="A197" s="267"/>
      <c r="C197" s="111"/>
      <c r="E197" s="273"/>
      <c r="F197" s="273"/>
      <c r="G197" s="273"/>
      <c r="H197" s="273"/>
    </row>
    <row r="198" spans="1:8" s="72" customFormat="1" ht="12">
      <c r="A198" s="267"/>
      <c r="C198" s="111"/>
      <c r="E198" s="273"/>
      <c r="F198" s="273"/>
      <c r="G198" s="273"/>
      <c r="H198" s="273"/>
    </row>
    <row r="199" spans="1:8" s="72" customFormat="1" ht="12">
      <c r="A199" s="267"/>
      <c r="C199" s="111"/>
      <c r="E199" s="273"/>
      <c r="F199" s="273"/>
      <c r="G199" s="273"/>
      <c r="H199" s="273"/>
    </row>
    <row r="200" spans="1:8" s="72" customFormat="1" ht="12">
      <c r="A200" s="267"/>
      <c r="C200" s="111"/>
      <c r="E200" s="273"/>
      <c r="F200" s="273"/>
      <c r="G200" s="273"/>
      <c r="H200" s="273"/>
    </row>
    <row r="201" spans="1:8" s="72" customFormat="1" ht="12">
      <c r="A201" s="267"/>
      <c r="C201" s="111"/>
      <c r="E201" s="273"/>
      <c r="F201" s="273"/>
      <c r="G201" s="273"/>
      <c r="H201" s="273"/>
    </row>
    <row r="202" spans="1:8" s="72" customFormat="1" ht="12">
      <c r="A202" s="267"/>
      <c r="C202" s="111"/>
      <c r="E202" s="273"/>
      <c r="F202" s="273"/>
      <c r="G202" s="273"/>
      <c r="H202" s="273"/>
    </row>
    <row r="203" spans="1:8" s="72" customFormat="1" ht="12">
      <c r="A203" s="267"/>
      <c r="C203" s="111"/>
      <c r="E203" s="273"/>
      <c r="F203" s="273"/>
      <c r="G203" s="273"/>
      <c r="H203" s="273"/>
    </row>
    <row r="204" spans="1:8" s="72" customFormat="1" ht="12">
      <c r="A204" s="267"/>
      <c r="C204" s="111"/>
      <c r="E204" s="273"/>
      <c r="F204" s="273"/>
      <c r="G204" s="273"/>
      <c r="H204" s="273"/>
    </row>
    <row r="205" spans="1:8" s="72" customFormat="1" ht="12">
      <c r="A205" s="267"/>
      <c r="C205" s="111"/>
      <c r="E205" s="273"/>
      <c r="F205" s="273"/>
      <c r="G205" s="273"/>
      <c r="H205" s="273"/>
    </row>
    <row r="206" spans="1:8" s="72" customFormat="1" ht="12">
      <c r="A206" s="267"/>
      <c r="C206" s="111"/>
      <c r="E206" s="273"/>
      <c r="F206" s="273"/>
      <c r="G206" s="273"/>
      <c r="H206" s="273"/>
    </row>
    <row r="207" spans="1:8" s="72" customFormat="1" ht="12">
      <c r="A207" s="267"/>
      <c r="C207" s="111"/>
      <c r="E207" s="273"/>
      <c r="F207" s="273"/>
      <c r="G207" s="273"/>
      <c r="H207" s="273"/>
    </row>
    <row r="208" spans="1:8" s="72" customFormat="1" ht="12">
      <c r="A208" s="267"/>
      <c r="C208" s="111"/>
      <c r="E208" s="273"/>
      <c r="F208" s="273"/>
      <c r="G208" s="273"/>
      <c r="H208" s="273"/>
    </row>
    <row r="209" spans="1:8" s="72" customFormat="1" ht="12">
      <c r="A209" s="267"/>
      <c r="C209" s="111"/>
      <c r="E209" s="273"/>
      <c r="F209" s="273"/>
      <c r="G209" s="273"/>
      <c r="H209" s="273"/>
    </row>
    <row r="210" spans="1:8" s="72" customFormat="1" ht="12">
      <c r="A210" s="267"/>
      <c r="C210" s="111"/>
      <c r="E210" s="273"/>
      <c r="F210" s="273"/>
      <c r="G210" s="273"/>
      <c r="H210" s="273"/>
    </row>
    <row r="211" spans="1:8" s="72" customFormat="1" ht="12">
      <c r="A211" s="267"/>
      <c r="C211" s="111"/>
      <c r="E211" s="273"/>
      <c r="F211" s="273"/>
      <c r="G211" s="273"/>
      <c r="H211" s="273"/>
    </row>
    <row r="212" spans="1:8" s="72" customFormat="1" ht="12">
      <c r="A212" s="267"/>
      <c r="C212" s="111"/>
      <c r="E212" s="273"/>
      <c r="F212" s="273"/>
      <c r="G212" s="273"/>
      <c r="H212" s="273"/>
    </row>
    <row r="213" spans="1:8" s="72" customFormat="1" ht="12">
      <c r="A213" s="267"/>
      <c r="C213" s="111"/>
      <c r="E213" s="273"/>
      <c r="F213" s="273"/>
      <c r="G213" s="273"/>
      <c r="H213" s="273"/>
    </row>
    <row r="214" spans="1:8" s="72" customFormat="1" ht="12">
      <c r="A214" s="267"/>
      <c r="C214" s="111"/>
      <c r="E214" s="273"/>
      <c r="F214" s="273"/>
      <c r="G214" s="273"/>
      <c r="H214" s="273"/>
    </row>
    <row r="215" spans="1:8" s="72" customFormat="1" ht="12">
      <c r="A215" s="267"/>
      <c r="C215" s="111"/>
      <c r="E215" s="273"/>
      <c r="F215" s="273"/>
      <c r="G215" s="273"/>
      <c r="H215" s="273"/>
    </row>
    <row r="216" spans="1:8" s="72" customFormat="1" ht="12">
      <c r="A216" s="267"/>
      <c r="C216" s="111"/>
      <c r="E216" s="273"/>
      <c r="F216" s="273"/>
      <c r="G216" s="273"/>
      <c r="H216" s="273"/>
    </row>
    <row r="217" spans="1:8" s="72" customFormat="1" ht="12">
      <c r="A217" s="267"/>
      <c r="C217" s="111"/>
      <c r="E217" s="273"/>
      <c r="F217" s="273"/>
      <c r="G217" s="273"/>
      <c r="H217" s="273"/>
    </row>
    <row r="218" spans="1:8" s="72" customFormat="1" ht="12">
      <c r="A218" s="267"/>
      <c r="C218" s="111"/>
      <c r="E218" s="273"/>
      <c r="F218" s="273"/>
      <c r="G218" s="273"/>
      <c r="H218" s="273"/>
    </row>
    <row r="219" spans="1:8" s="72" customFormat="1" ht="12">
      <c r="A219" s="267"/>
      <c r="C219" s="111"/>
      <c r="E219" s="273"/>
      <c r="F219" s="273"/>
      <c r="G219" s="273"/>
      <c r="H219" s="273"/>
    </row>
    <row r="220" spans="1:8" s="72" customFormat="1" ht="12">
      <c r="A220" s="267"/>
      <c r="C220" s="111"/>
      <c r="E220" s="273"/>
      <c r="F220" s="273"/>
      <c r="G220" s="273"/>
      <c r="H220" s="273"/>
    </row>
    <row r="221" spans="1:8" s="72" customFormat="1" ht="12">
      <c r="A221" s="267"/>
      <c r="C221" s="111"/>
      <c r="E221" s="273"/>
      <c r="F221" s="273"/>
      <c r="G221" s="273"/>
      <c r="H221" s="273"/>
    </row>
    <row r="222" spans="1:8" s="72" customFormat="1" ht="12">
      <c r="A222" s="267"/>
      <c r="C222" s="111"/>
      <c r="E222" s="273"/>
      <c r="F222" s="273"/>
      <c r="G222" s="273"/>
      <c r="H222" s="273"/>
    </row>
    <row r="223" spans="1:8" s="72" customFormat="1" ht="12">
      <c r="A223" s="267"/>
      <c r="C223" s="111"/>
      <c r="E223" s="273"/>
      <c r="F223" s="273"/>
      <c r="G223" s="273"/>
      <c r="H223" s="273"/>
    </row>
    <row r="224" spans="1:8" s="72" customFormat="1" ht="12">
      <c r="A224" s="267"/>
      <c r="C224" s="111"/>
      <c r="E224" s="273"/>
      <c r="F224" s="273"/>
      <c r="G224" s="273"/>
      <c r="H224" s="273"/>
    </row>
    <row r="225" spans="1:8" s="72" customFormat="1" ht="12">
      <c r="A225" s="267"/>
      <c r="C225" s="111"/>
      <c r="E225" s="273"/>
      <c r="F225" s="273"/>
      <c r="G225" s="273"/>
      <c r="H225" s="273"/>
    </row>
    <row r="226" spans="1:8" s="72" customFormat="1" ht="12">
      <c r="A226" s="267"/>
      <c r="C226" s="111"/>
      <c r="E226" s="273"/>
      <c r="F226" s="273"/>
      <c r="G226" s="273"/>
      <c r="H226" s="273"/>
    </row>
    <row r="227" spans="1:8" s="72" customFormat="1" ht="12">
      <c r="A227" s="267"/>
      <c r="C227" s="111"/>
      <c r="E227" s="273"/>
      <c r="F227" s="273"/>
      <c r="G227" s="273"/>
      <c r="H227" s="273"/>
    </row>
    <row r="228" spans="1:8" s="72" customFormat="1" ht="12">
      <c r="A228" s="267"/>
      <c r="C228" s="111"/>
      <c r="E228" s="273"/>
      <c r="F228" s="273"/>
      <c r="G228" s="273"/>
      <c r="H228" s="273"/>
    </row>
    <row r="229" spans="1:8" s="72" customFormat="1" ht="12">
      <c r="A229" s="267"/>
      <c r="C229" s="111"/>
      <c r="E229" s="273"/>
      <c r="F229" s="273"/>
      <c r="G229" s="273"/>
      <c r="H229" s="273"/>
    </row>
    <row r="230" spans="1:8" s="72" customFormat="1" ht="12">
      <c r="A230" s="267"/>
      <c r="C230" s="111"/>
      <c r="E230" s="273"/>
      <c r="F230" s="273"/>
      <c r="G230" s="273"/>
      <c r="H230" s="273"/>
    </row>
    <row r="231" spans="1:8" s="72" customFormat="1" ht="12">
      <c r="A231" s="267"/>
      <c r="C231" s="111"/>
      <c r="E231" s="273"/>
      <c r="F231" s="273"/>
      <c r="G231" s="273"/>
      <c r="H231" s="273"/>
    </row>
    <row r="232" spans="1:8" s="72" customFormat="1" ht="12">
      <c r="A232" s="267"/>
      <c r="C232" s="111"/>
      <c r="E232" s="273"/>
      <c r="F232" s="273"/>
      <c r="G232" s="273"/>
      <c r="H232" s="273"/>
    </row>
    <row r="233" spans="1:8" s="72" customFormat="1" ht="12">
      <c r="A233" s="267"/>
      <c r="C233" s="111"/>
      <c r="E233" s="273"/>
      <c r="F233" s="273"/>
      <c r="G233" s="273"/>
      <c r="H233" s="273"/>
    </row>
    <row r="234" spans="1:8" s="72" customFormat="1" ht="12">
      <c r="A234" s="267"/>
      <c r="C234" s="111"/>
      <c r="E234" s="273"/>
      <c r="F234" s="273"/>
      <c r="G234" s="273"/>
      <c r="H234" s="273"/>
    </row>
    <row r="235" spans="1:8" s="72" customFormat="1" ht="12">
      <c r="A235" s="267"/>
      <c r="C235" s="111"/>
      <c r="E235" s="273"/>
      <c r="F235" s="273"/>
      <c r="G235" s="273"/>
      <c r="H235" s="273"/>
    </row>
    <row r="236" spans="1:8" s="72" customFormat="1" ht="12">
      <c r="A236" s="267"/>
      <c r="C236" s="111"/>
      <c r="E236" s="273"/>
      <c r="F236" s="273"/>
      <c r="G236" s="273"/>
      <c r="H236" s="273"/>
    </row>
    <row r="237" spans="1:8" s="72" customFormat="1" ht="12">
      <c r="A237" s="267"/>
      <c r="C237" s="111"/>
      <c r="E237" s="273"/>
      <c r="F237" s="273"/>
      <c r="G237" s="273"/>
      <c r="H237" s="273"/>
    </row>
    <row r="238" spans="1:8" s="72" customFormat="1" ht="12">
      <c r="A238" s="267"/>
      <c r="C238" s="111"/>
      <c r="E238" s="273"/>
      <c r="F238" s="273"/>
      <c r="G238" s="273"/>
      <c r="H238" s="273"/>
    </row>
    <row r="239" spans="1:8" s="72" customFormat="1" ht="12">
      <c r="A239" s="267"/>
      <c r="C239" s="111"/>
      <c r="E239" s="273"/>
      <c r="F239" s="273"/>
      <c r="G239" s="273"/>
      <c r="H239" s="273"/>
    </row>
    <row r="240" spans="1:8" s="72" customFormat="1" ht="12">
      <c r="A240" s="267"/>
      <c r="C240" s="111"/>
      <c r="E240" s="273"/>
      <c r="F240" s="273"/>
      <c r="G240" s="273"/>
      <c r="H240" s="273"/>
    </row>
    <row r="241" spans="1:8" s="72" customFormat="1" ht="12">
      <c r="A241" s="267"/>
      <c r="C241" s="111"/>
      <c r="E241" s="273"/>
      <c r="F241" s="273"/>
      <c r="G241" s="273"/>
      <c r="H241" s="273"/>
    </row>
    <row r="242" spans="1:8" s="72" customFormat="1" ht="12">
      <c r="A242" s="267"/>
      <c r="C242" s="111"/>
      <c r="E242" s="273"/>
      <c r="F242" s="273"/>
      <c r="G242" s="273"/>
      <c r="H242" s="273"/>
    </row>
    <row r="243" spans="1:8" s="72" customFormat="1" ht="12">
      <c r="A243" s="267"/>
      <c r="C243" s="111"/>
      <c r="E243" s="273"/>
      <c r="F243" s="273"/>
      <c r="G243" s="273"/>
      <c r="H243" s="273"/>
    </row>
    <row r="244" spans="1:8" s="72" customFormat="1" ht="12">
      <c r="A244" s="267"/>
      <c r="C244" s="111"/>
      <c r="E244" s="273"/>
      <c r="F244" s="273"/>
      <c r="G244" s="273"/>
      <c r="H244" s="273"/>
    </row>
    <row r="245" spans="1:8" s="72" customFormat="1" ht="12">
      <c r="A245" s="267"/>
      <c r="C245" s="111"/>
      <c r="E245" s="273"/>
      <c r="F245" s="273"/>
      <c r="G245" s="273"/>
      <c r="H245" s="273"/>
    </row>
    <row r="246" spans="1:8" s="72" customFormat="1" ht="12">
      <c r="A246" s="267"/>
      <c r="C246" s="111"/>
      <c r="E246" s="273"/>
      <c r="F246" s="273"/>
      <c r="G246" s="273"/>
      <c r="H246" s="273"/>
    </row>
    <row r="247" spans="1:8" s="72" customFormat="1" ht="12">
      <c r="A247" s="267"/>
      <c r="C247" s="111"/>
      <c r="E247" s="273"/>
      <c r="F247" s="273"/>
      <c r="G247" s="273"/>
      <c r="H247" s="273"/>
    </row>
    <row r="248" spans="1:8" s="72" customFormat="1" ht="12">
      <c r="A248" s="267"/>
      <c r="C248" s="111"/>
      <c r="E248" s="273"/>
      <c r="F248" s="273"/>
      <c r="G248" s="273"/>
      <c r="H248" s="273"/>
    </row>
    <row r="249" spans="1:8" s="72" customFormat="1" ht="12">
      <c r="A249" s="267"/>
      <c r="C249" s="111"/>
      <c r="E249" s="273"/>
      <c r="F249" s="273"/>
      <c r="G249" s="273"/>
      <c r="H249" s="273"/>
    </row>
    <row r="250" spans="1:8" s="72" customFormat="1" ht="12">
      <c r="A250" s="267"/>
      <c r="C250" s="111"/>
      <c r="E250" s="273"/>
      <c r="F250" s="273"/>
      <c r="G250" s="273"/>
      <c r="H250" s="273"/>
    </row>
    <row r="251" spans="1:8" s="72" customFormat="1" ht="12">
      <c r="A251" s="267"/>
      <c r="C251" s="111"/>
      <c r="E251" s="273"/>
      <c r="F251" s="273"/>
      <c r="G251" s="273"/>
      <c r="H251" s="273"/>
    </row>
    <row r="252" spans="1:8" s="72" customFormat="1" ht="12">
      <c r="A252" s="267"/>
      <c r="C252" s="111"/>
      <c r="E252" s="273"/>
      <c r="F252" s="273"/>
      <c r="G252" s="273"/>
      <c r="H252" s="273"/>
    </row>
    <row r="253" spans="1:8" s="72" customFormat="1" ht="12">
      <c r="A253" s="267"/>
      <c r="C253" s="111"/>
      <c r="E253" s="273"/>
      <c r="F253" s="273"/>
      <c r="G253" s="273"/>
      <c r="H253" s="273"/>
    </row>
    <row r="254" spans="1:8" s="72" customFormat="1" ht="12">
      <c r="A254" s="267"/>
      <c r="C254" s="111"/>
      <c r="E254" s="273"/>
      <c r="F254" s="273"/>
      <c r="G254" s="273"/>
      <c r="H254" s="273"/>
    </row>
    <row r="255" spans="1:8" s="72" customFormat="1" ht="12">
      <c r="A255" s="267"/>
      <c r="C255" s="111"/>
      <c r="E255" s="273"/>
      <c r="F255" s="273"/>
      <c r="G255" s="273"/>
      <c r="H255" s="273"/>
    </row>
    <row r="256" spans="1:8" s="72" customFormat="1" ht="12">
      <c r="A256" s="267"/>
      <c r="C256" s="111"/>
      <c r="E256" s="273"/>
      <c r="F256" s="273"/>
      <c r="G256" s="273"/>
      <c r="H256" s="273"/>
    </row>
    <row r="257" spans="1:8" s="72" customFormat="1" ht="12">
      <c r="A257" s="267"/>
      <c r="C257" s="111"/>
      <c r="E257" s="273"/>
      <c r="F257" s="273"/>
      <c r="G257" s="273"/>
      <c r="H257" s="273"/>
    </row>
    <row r="258" spans="1:8" s="72" customFormat="1" ht="12">
      <c r="A258" s="267"/>
      <c r="C258" s="111"/>
      <c r="E258" s="273"/>
      <c r="F258" s="273"/>
      <c r="G258" s="273"/>
      <c r="H258" s="273"/>
    </row>
    <row r="259" spans="1:8" s="72" customFormat="1" ht="12">
      <c r="A259" s="267"/>
      <c r="C259" s="111"/>
      <c r="E259" s="273"/>
      <c r="F259" s="273"/>
      <c r="G259" s="273"/>
      <c r="H259" s="273"/>
    </row>
    <row r="260" spans="1:8" s="72" customFormat="1" ht="12">
      <c r="A260" s="267"/>
      <c r="C260" s="111"/>
      <c r="E260" s="273"/>
      <c r="F260" s="273"/>
      <c r="G260" s="273"/>
      <c r="H260" s="273"/>
    </row>
    <row r="261" spans="1:8" s="72" customFormat="1" ht="12">
      <c r="A261" s="267"/>
      <c r="C261" s="111"/>
      <c r="E261" s="273"/>
      <c r="F261" s="273"/>
      <c r="G261" s="273"/>
      <c r="H261" s="273"/>
    </row>
    <row r="262" spans="1:8" s="72" customFormat="1" ht="12">
      <c r="A262" s="267"/>
      <c r="C262" s="111"/>
      <c r="E262" s="273"/>
      <c r="F262" s="273"/>
      <c r="G262" s="273"/>
      <c r="H262" s="273"/>
    </row>
    <row r="263" spans="1:8" s="72" customFormat="1" ht="12">
      <c r="A263" s="267"/>
      <c r="C263" s="111"/>
      <c r="E263" s="273"/>
      <c r="F263" s="273"/>
      <c r="G263" s="273"/>
      <c r="H263" s="273"/>
    </row>
    <row r="264" spans="1:8" s="72" customFormat="1" ht="12">
      <c r="A264" s="267"/>
      <c r="C264" s="111"/>
      <c r="E264" s="273"/>
      <c r="F264" s="273"/>
      <c r="G264" s="273"/>
      <c r="H264" s="273"/>
    </row>
    <row r="265" spans="1:8" s="72" customFormat="1" ht="12">
      <c r="A265" s="267"/>
      <c r="C265" s="111"/>
      <c r="E265" s="273"/>
      <c r="F265" s="273"/>
      <c r="G265" s="273"/>
      <c r="H265" s="273"/>
    </row>
    <row r="266" spans="1:8" s="72" customFormat="1" ht="12">
      <c r="A266" s="267"/>
      <c r="C266" s="111"/>
      <c r="E266" s="273"/>
      <c r="F266" s="273"/>
      <c r="G266" s="273"/>
      <c r="H266" s="273"/>
    </row>
    <row r="267" spans="1:8" s="72" customFormat="1" ht="12">
      <c r="A267" s="267"/>
      <c r="C267" s="111"/>
      <c r="E267" s="273"/>
      <c r="F267" s="273"/>
      <c r="G267" s="273"/>
      <c r="H267" s="273"/>
    </row>
    <row r="268" spans="1:8" s="72" customFormat="1" ht="12">
      <c r="A268" s="267"/>
      <c r="C268" s="111"/>
      <c r="E268" s="273"/>
      <c r="F268" s="273"/>
      <c r="G268" s="273"/>
      <c r="H268" s="273"/>
    </row>
    <row r="269" spans="1:8" s="72" customFormat="1" ht="12">
      <c r="A269" s="267"/>
      <c r="C269" s="111"/>
      <c r="E269" s="273"/>
      <c r="F269" s="273"/>
      <c r="G269" s="273"/>
      <c r="H269" s="273"/>
    </row>
    <row r="270" spans="1:8" s="72" customFormat="1" ht="12">
      <c r="A270" s="267"/>
      <c r="C270" s="111"/>
      <c r="E270" s="273"/>
      <c r="F270" s="273"/>
      <c r="G270" s="273"/>
      <c r="H270" s="273"/>
    </row>
    <row r="271" spans="1:8" s="72" customFormat="1" ht="12">
      <c r="A271" s="267"/>
      <c r="C271" s="111"/>
      <c r="E271" s="273"/>
      <c r="F271" s="273"/>
      <c r="G271" s="273"/>
      <c r="H271" s="273"/>
    </row>
    <row r="272" spans="1:8" s="72" customFormat="1" ht="12">
      <c r="A272" s="267"/>
      <c r="C272" s="111"/>
      <c r="E272" s="273"/>
      <c r="F272" s="273"/>
      <c r="G272" s="273"/>
      <c r="H272" s="273"/>
    </row>
    <row r="273" spans="1:8" s="72" customFormat="1" ht="12">
      <c r="A273" s="267"/>
      <c r="C273" s="111"/>
      <c r="E273" s="273"/>
      <c r="F273" s="273"/>
      <c r="G273" s="273"/>
      <c r="H273" s="273"/>
    </row>
    <row r="274" spans="1:8" s="72" customFormat="1" ht="12">
      <c r="A274" s="267"/>
      <c r="C274" s="111"/>
      <c r="E274" s="273"/>
      <c r="F274" s="273"/>
      <c r="G274" s="273"/>
      <c r="H274" s="273"/>
    </row>
    <row r="275" spans="1:8" s="72" customFormat="1" ht="12">
      <c r="A275" s="267"/>
      <c r="C275" s="111"/>
      <c r="E275" s="273"/>
      <c r="F275" s="273"/>
      <c r="G275" s="273"/>
      <c r="H275" s="273"/>
    </row>
    <row r="276" spans="1:8" s="72" customFormat="1" ht="12">
      <c r="A276" s="267"/>
      <c r="C276" s="111"/>
      <c r="E276" s="273"/>
      <c r="F276" s="273"/>
      <c r="G276" s="273"/>
      <c r="H276" s="273"/>
    </row>
    <row r="277" spans="1:8" s="72" customFormat="1" ht="12">
      <c r="A277" s="267"/>
      <c r="C277" s="111"/>
      <c r="E277" s="273"/>
      <c r="F277" s="273"/>
      <c r="G277" s="273"/>
      <c r="H277" s="273"/>
    </row>
    <row r="278" spans="1:8" s="72" customFormat="1" ht="12">
      <c r="A278" s="267"/>
      <c r="C278" s="111"/>
      <c r="E278" s="273"/>
      <c r="F278" s="273"/>
      <c r="G278" s="273"/>
      <c r="H278" s="273"/>
    </row>
    <row r="279" spans="1:8" s="72" customFormat="1" ht="12">
      <c r="A279" s="267"/>
      <c r="C279" s="111"/>
      <c r="E279" s="273"/>
      <c r="F279" s="273"/>
      <c r="G279" s="273"/>
      <c r="H279" s="273"/>
    </row>
    <row r="280" spans="1:8" s="72" customFormat="1" ht="12">
      <c r="A280" s="267"/>
      <c r="C280" s="111"/>
      <c r="E280" s="273"/>
      <c r="F280" s="273"/>
      <c r="G280" s="273"/>
      <c r="H280" s="273"/>
    </row>
    <row r="281" spans="1:8" s="72" customFormat="1" ht="12">
      <c r="A281" s="267"/>
      <c r="C281" s="111"/>
      <c r="E281" s="273"/>
      <c r="F281" s="273"/>
      <c r="G281" s="273"/>
      <c r="H281" s="273"/>
    </row>
    <row r="282" spans="1:8" s="72" customFormat="1" ht="12">
      <c r="A282" s="267"/>
      <c r="C282" s="111"/>
      <c r="E282" s="273"/>
      <c r="F282" s="273"/>
      <c r="G282" s="273"/>
      <c r="H282" s="273"/>
    </row>
    <row r="283" spans="1:8" s="72" customFormat="1" ht="12">
      <c r="A283" s="267"/>
      <c r="C283" s="111"/>
      <c r="E283" s="273"/>
      <c r="F283" s="273"/>
      <c r="G283" s="273"/>
      <c r="H283" s="273"/>
    </row>
    <row r="284" spans="1:8" s="72" customFormat="1" ht="12">
      <c r="A284" s="267"/>
      <c r="C284" s="111"/>
      <c r="E284" s="273"/>
      <c r="F284" s="273"/>
      <c r="G284" s="273"/>
      <c r="H284" s="273"/>
    </row>
    <row r="285" spans="1:8" s="72" customFormat="1" ht="12">
      <c r="A285" s="267"/>
      <c r="C285" s="111"/>
      <c r="E285" s="273"/>
      <c r="F285" s="273"/>
      <c r="G285" s="273"/>
      <c r="H285" s="273"/>
    </row>
    <row r="286" spans="1:8" s="72" customFormat="1" ht="12">
      <c r="A286" s="267"/>
      <c r="C286" s="111"/>
      <c r="E286" s="273"/>
      <c r="F286" s="273"/>
      <c r="G286" s="273"/>
      <c r="H286" s="273"/>
    </row>
    <row r="287" spans="1:8" s="72" customFormat="1" ht="12">
      <c r="A287" s="267"/>
      <c r="C287" s="111"/>
      <c r="E287" s="273"/>
      <c r="F287" s="273"/>
      <c r="G287" s="273"/>
      <c r="H287" s="273"/>
    </row>
    <row r="288" spans="1:8" s="72" customFormat="1" ht="12">
      <c r="A288" s="267"/>
      <c r="C288" s="111"/>
      <c r="E288" s="273"/>
      <c r="F288" s="273"/>
      <c r="G288" s="273"/>
      <c r="H288" s="273"/>
    </row>
    <row r="289" spans="1:8" s="72" customFormat="1" ht="12">
      <c r="A289" s="267"/>
      <c r="C289" s="111"/>
      <c r="E289" s="273"/>
      <c r="F289" s="273"/>
      <c r="G289" s="273"/>
      <c r="H289" s="273"/>
    </row>
    <row r="290" spans="1:8" s="72" customFormat="1" ht="12">
      <c r="A290" s="267"/>
      <c r="C290" s="111"/>
      <c r="E290" s="273"/>
      <c r="F290" s="273"/>
      <c r="G290" s="273"/>
      <c r="H290" s="273"/>
    </row>
    <row r="291" spans="1:8" s="72" customFormat="1" ht="12">
      <c r="A291" s="267"/>
      <c r="C291" s="111"/>
      <c r="E291" s="273"/>
      <c r="F291" s="273"/>
      <c r="G291" s="273"/>
      <c r="H291" s="273"/>
    </row>
    <row r="292" spans="1:8" s="72" customFormat="1" ht="12">
      <c r="A292" s="267"/>
      <c r="C292" s="111"/>
      <c r="E292" s="273"/>
      <c r="F292" s="273"/>
      <c r="G292" s="273"/>
      <c r="H292" s="273"/>
    </row>
    <row r="293" spans="1:8" s="72" customFormat="1" ht="12">
      <c r="A293" s="267"/>
      <c r="C293" s="111"/>
      <c r="E293" s="273"/>
      <c r="F293" s="273"/>
      <c r="G293" s="273"/>
      <c r="H293" s="273"/>
    </row>
    <row r="294" spans="1:8" s="72" customFormat="1" ht="12">
      <c r="A294" s="267"/>
      <c r="C294" s="111"/>
      <c r="E294" s="273"/>
      <c r="F294" s="273"/>
      <c r="G294" s="273"/>
      <c r="H294" s="273"/>
    </row>
    <row r="295" spans="1:8" s="72" customFormat="1" ht="12">
      <c r="A295" s="267"/>
      <c r="C295" s="111"/>
      <c r="E295" s="273"/>
      <c r="F295" s="273"/>
      <c r="G295" s="273"/>
      <c r="H295" s="273"/>
    </row>
    <row r="296" spans="1:8" s="72" customFormat="1" ht="12">
      <c r="A296" s="267"/>
      <c r="C296" s="111"/>
      <c r="E296" s="273"/>
      <c r="F296" s="273"/>
      <c r="G296" s="273"/>
      <c r="H296" s="273"/>
    </row>
    <row r="297" spans="1:8" s="72" customFormat="1" ht="12">
      <c r="A297" s="267"/>
      <c r="C297" s="111"/>
      <c r="E297" s="273"/>
      <c r="F297" s="273"/>
      <c r="G297" s="273"/>
      <c r="H297" s="273"/>
    </row>
    <row r="298" spans="1:8" s="72" customFormat="1" ht="12">
      <c r="A298" s="267"/>
      <c r="C298" s="111"/>
      <c r="E298" s="273"/>
      <c r="F298" s="273"/>
      <c r="G298" s="273"/>
      <c r="H298" s="273"/>
    </row>
    <row r="299" spans="1:8" s="72" customFormat="1" ht="12">
      <c r="A299" s="267"/>
      <c r="C299" s="111"/>
      <c r="E299" s="273"/>
      <c r="F299" s="273"/>
      <c r="G299" s="273"/>
      <c r="H299" s="273"/>
    </row>
    <row r="300" spans="1:8" s="72" customFormat="1" ht="12">
      <c r="A300" s="267"/>
      <c r="C300" s="111"/>
      <c r="E300" s="273"/>
      <c r="F300" s="273"/>
      <c r="G300" s="273"/>
      <c r="H300" s="273"/>
    </row>
    <row r="301" spans="1:8" s="72" customFormat="1" ht="12">
      <c r="A301" s="267"/>
      <c r="C301" s="111"/>
      <c r="E301" s="273"/>
      <c r="F301" s="273"/>
      <c r="G301" s="273"/>
      <c r="H301" s="273"/>
    </row>
    <row r="302" spans="1:8" s="72" customFormat="1" ht="12">
      <c r="A302" s="267"/>
      <c r="C302" s="111"/>
      <c r="E302" s="273"/>
      <c r="F302" s="273"/>
      <c r="G302" s="273"/>
      <c r="H302" s="273"/>
    </row>
    <row r="303" spans="1:8" s="72" customFormat="1" ht="12">
      <c r="A303" s="267"/>
      <c r="C303" s="111"/>
      <c r="E303" s="273"/>
      <c r="F303" s="273"/>
      <c r="G303" s="273"/>
      <c r="H303" s="273"/>
    </row>
    <row r="304" spans="1:8" s="72" customFormat="1" ht="12">
      <c r="A304" s="267"/>
      <c r="C304" s="111"/>
      <c r="E304" s="273"/>
      <c r="F304" s="273"/>
      <c r="G304" s="273"/>
      <c r="H304" s="273"/>
    </row>
    <row r="305" spans="1:8" s="72" customFormat="1" ht="12">
      <c r="A305" s="267"/>
      <c r="C305" s="111"/>
      <c r="E305" s="273"/>
      <c r="F305" s="273"/>
      <c r="G305" s="273"/>
      <c r="H305" s="273"/>
    </row>
    <row r="306" spans="1:8" s="72" customFormat="1" ht="12">
      <c r="A306" s="267"/>
      <c r="C306" s="111"/>
      <c r="E306" s="273"/>
      <c r="F306" s="273"/>
      <c r="G306" s="273"/>
      <c r="H306" s="273"/>
    </row>
    <row r="307" spans="1:8" s="72" customFormat="1" ht="12">
      <c r="A307" s="267"/>
      <c r="C307" s="111"/>
      <c r="E307" s="273"/>
      <c r="F307" s="273"/>
      <c r="G307" s="273"/>
      <c r="H307" s="273"/>
    </row>
    <row r="308" spans="1:8" s="72" customFormat="1" ht="12">
      <c r="A308" s="267"/>
      <c r="C308" s="111"/>
      <c r="E308" s="273"/>
      <c r="F308" s="273"/>
      <c r="G308" s="273"/>
      <c r="H308" s="273"/>
    </row>
    <row r="309" spans="1:8" s="72" customFormat="1" ht="12">
      <c r="A309" s="267"/>
      <c r="C309" s="111"/>
      <c r="E309" s="273"/>
      <c r="F309" s="273"/>
      <c r="G309" s="273"/>
      <c r="H309" s="273"/>
    </row>
    <row r="310" spans="1:8" s="72" customFormat="1" ht="12">
      <c r="A310" s="267"/>
      <c r="C310" s="111"/>
      <c r="E310" s="273"/>
      <c r="F310" s="273"/>
      <c r="G310" s="273"/>
      <c r="H310" s="273"/>
    </row>
    <row r="311" spans="1:8" s="72" customFormat="1" ht="12">
      <c r="A311" s="267"/>
      <c r="C311" s="111"/>
      <c r="E311" s="273"/>
      <c r="F311" s="273"/>
      <c r="G311" s="273"/>
      <c r="H311" s="273"/>
    </row>
    <row r="312" spans="1:8" s="72" customFormat="1" ht="12">
      <c r="A312" s="267"/>
      <c r="C312" s="111"/>
      <c r="E312" s="273"/>
      <c r="F312" s="273"/>
      <c r="G312" s="273"/>
      <c r="H312" s="273"/>
    </row>
    <row r="313" spans="1:8" s="72" customFormat="1" ht="12">
      <c r="A313" s="267"/>
      <c r="C313" s="111"/>
      <c r="E313" s="273"/>
      <c r="F313" s="273"/>
      <c r="G313" s="273"/>
      <c r="H313" s="273"/>
    </row>
    <row r="314" spans="1:8" s="72" customFormat="1" ht="12">
      <c r="A314" s="267"/>
      <c r="C314" s="111"/>
      <c r="E314" s="273"/>
      <c r="F314" s="273"/>
      <c r="G314" s="273"/>
      <c r="H314" s="273"/>
    </row>
    <row r="315" spans="1:8" s="72" customFormat="1" ht="12">
      <c r="A315" s="267"/>
      <c r="C315" s="111"/>
      <c r="E315" s="273"/>
      <c r="F315" s="273"/>
      <c r="G315" s="273"/>
      <c r="H315" s="273"/>
    </row>
    <row r="316" spans="1:8" s="72" customFormat="1" ht="12">
      <c r="A316" s="267"/>
      <c r="C316" s="111"/>
      <c r="E316" s="273"/>
      <c r="F316" s="273"/>
      <c r="G316" s="273"/>
      <c r="H316" s="273"/>
    </row>
    <row r="317" spans="1:8" s="72" customFormat="1" ht="12">
      <c r="A317" s="267"/>
      <c r="C317" s="111"/>
      <c r="E317" s="273"/>
      <c r="F317" s="273"/>
      <c r="G317" s="273"/>
      <c r="H317" s="273"/>
    </row>
    <row r="318" spans="1:8" s="72" customFormat="1" ht="12">
      <c r="A318" s="267"/>
      <c r="C318" s="111"/>
      <c r="E318" s="273"/>
      <c r="F318" s="273"/>
      <c r="G318" s="273"/>
      <c r="H318" s="273"/>
    </row>
    <row r="319" spans="1:8" s="72" customFormat="1" ht="12">
      <c r="A319" s="267"/>
      <c r="C319" s="111"/>
      <c r="E319" s="273"/>
      <c r="F319" s="273"/>
      <c r="G319" s="273"/>
      <c r="H319" s="273"/>
    </row>
    <row r="320" spans="1:8" s="72" customFormat="1" ht="12">
      <c r="A320" s="267"/>
      <c r="C320" s="111"/>
      <c r="E320" s="273"/>
      <c r="F320" s="273"/>
      <c r="G320" s="273"/>
      <c r="H320" s="273"/>
    </row>
    <row r="321" spans="1:8" s="72" customFormat="1" ht="12">
      <c r="A321" s="267"/>
      <c r="C321" s="111"/>
      <c r="E321" s="273"/>
      <c r="F321" s="273"/>
      <c r="G321" s="273"/>
      <c r="H321" s="273"/>
    </row>
    <row r="322" spans="1:8" s="72" customFormat="1" ht="12">
      <c r="A322" s="267"/>
      <c r="C322" s="111"/>
      <c r="E322" s="273"/>
      <c r="F322" s="273"/>
      <c r="G322" s="273"/>
      <c r="H322" s="273"/>
    </row>
    <row r="323" spans="1:8" s="72" customFormat="1" ht="12">
      <c r="A323" s="267"/>
      <c r="C323" s="111"/>
      <c r="E323" s="273"/>
      <c r="F323" s="273"/>
      <c r="G323" s="273"/>
      <c r="H323" s="273"/>
    </row>
    <row r="324" spans="1:8" s="72" customFormat="1" ht="12">
      <c r="A324" s="267"/>
      <c r="C324" s="111"/>
      <c r="E324" s="273"/>
      <c r="F324" s="273"/>
      <c r="G324" s="273"/>
      <c r="H324" s="273"/>
    </row>
    <row r="325" spans="1:8" s="72" customFormat="1" ht="12">
      <c r="A325" s="267"/>
      <c r="C325" s="111"/>
      <c r="E325" s="273"/>
      <c r="F325" s="273"/>
      <c r="G325" s="273"/>
      <c r="H325" s="273"/>
    </row>
    <row r="326" spans="1:8" s="72" customFormat="1" ht="12">
      <c r="A326" s="267"/>
      <c r="C326" s="111"/>
      <c r="E326" s="273"/>
      <c r="F326" s="273"/>
      <c r="G326" s="273"/>
      <c r="H326" s="273"/>
    </row>
    <row r="327" spans="1:8" s="72" customFormat="1" ht="12">
      <c r="A327" s="267"/>
      <c r="C327" s="111"/>
      <c r="E327" s="273"/>
      <c r="F327" s="273"/>
      <c r="G327" s="273"/>
      <c r="H327" s="273"/>
    </row>
    <row r="328" spans="1:8" s="72" customFormat="1" ht="12">
      <c r="A328" s="267"/>
      <c r="C328" s="111"/>
      <c r="E328" s="273"/>
      <c r="F328" s="273"/>
      <c r="G328" s="273"/>
      <c r="H328" s="273"/>
    </row>
    <row r="329" spans="1:8" s="72" customFormat="1" ht="12">
      <c r="A329" s="267"/>
      <c r="C329" s="111"/>
      <c r="E329" s="273"/>
      <c r="F329" s="273"/>
      <c r="G329" s="273"/>
      <c r="H329" s="273"/>
    </row>
    <row r="330" spans="1:8" s="72" customFormat="1" ht="12">
      <c r="A330" s="267"/>
      <c r="C330" s="111"/>
      <c r="E330" s="273"/>
      <c r="F330" s="273"/>
      <c r="G330" s="273"/>
      <c r="H330" s="273"/>
    </row>
    <row r="331" spans="1:8" s="72" customFormat="1" ht="12">
      <c r="A331" s="267"/>
      <c r="C331" s="111"/>
      <c r="E331" s="273"/>
      <c r="F331" s="273"/>
      <c r="G331" s="273"/>
      <c r="H331" s="273"/>
    </row>
    <row r="332" spans="1:8" s="72" customFormat="1" ht="12">
      <c r="A332" s="267"/>
      <c r="C332" s="111"/>
      <c r="E332" s="273"/>
      <c r="F332" s="273"/>
      <c r="G332" s="273"/>
      <c r="H332" s="273"/>
    </row>
    <row r="333" spans="1:8" s="72" customFormat="1" ht="12">
      <c r="A333" s="267"/>
      <c r="C333" s="111"/>
      <c r="E333" s="273"/>
      <c r="F333" s="273"/>
      <c r="G333" s="273"/>
      <c r="H333" s="273"/>
    </row>
    <row r="334" spans="1:8" s="72" customFormat="1" ht="12">
      <c r="A334" s="267"/>
      <c r="C334" s="111"/>
      <c r="E334" s="273"/>
      <c r="F334" s="273"/>
      <c r="G334" s="273"/>
      <c r="H334" s="273"/>
    </row>
    <row r="335" spans="1:8" s="72" customFormat="1" ht="12">
      <c r="A335" s="267"/>
      <c r="C335" s="111"/>
      <c r="E335" s="273"/>
      <c r="F335" s="273"/>
      <c r="G335" s="273"/>
      <c r="H335" s="273"/>
    </row>
    <row r="336" spans="1:8" s="72" customFormat="1" ht="12">
      <c r="A336" s="267"/>
      <c r="C336" s="111"/>
      <c r="E336" s="273"/>
      <c r="F336" s="273"/>
      <c r="G336" s="273"/>
      <c r="H336" s="273"/>
    </row>
    <row r="337" spans="1:8" s="72" customFormat="1" ht="12">
      <c r="A337" s="267"/>
      <c r="C337" s="111"/>
      <c r="E337" s="273"/>
      <c r="F337" s="273"/>
      <c r="G337" s="273"/>
      <c r="H337" s="273"/>
    </row>
    <row r="338" spans="1:8" s="72" customFormat="1" ht="12">
      <c r="A338" s="267"/>
      <c r="C338" s="111"/>
      <c r="E338" s="273"/>
      <c r="F338" s="273"/>
      <c r="G338" s="273"/>
      <c r="H338" s="273"/>
    </row>
    <row r="339" spans="1:8" s="72" customFormat="1" ht="12">
      <c r="A339" s="267"/>
      <c r="C339" s="111"/>
      <c r="E339" s="273"/>
      <c r="F339" s="273"/>
      <c r="G339" s="273"/>
      <c r="H339" s="273"/>
    </row>
    <row r="340" spans="1:8" s="72" customFormat="1" ht="12">
      <c r="A340" s="267"/>
      <c r="C340" s="111"/>
      <c r="E340" s="273"/>
      <c r="F340" s="273"/>
      <c r="G340" s="273"/>
      <c r="H340" s="273"/>
    </row>
    <row r="341" spans="1:8" s="72" customFormat="1" ht="12">
      <c r="A341" s="267"/>
      <c r="C341" s="111"/>
      <c r="E341" s="273"/>
      <c r="F341" s="273"/>
      <c r="G341" s="273"/>
      <c r="H341" s="273"/>
    </row>
    <row r="342" spans="1:8" s="72" customFormat="1" ht="12">
      <c r="A342" s="267"/>
      <c r="C342" s="111"/>
      <c r="E342" s="273"/>
      <c r="F342" s="273"/>
      <c r="G342" s="273"/>
      <c r="H342" s="273"/>
    </row>
    <row r="343" spans="1:8" s="72" customFormat="1" ht="12">
      <c r="A343" s="267"/>
      <c r="C343" s="111"/>
      <c r="E343" s="273"/>
      <c r="F343" s="273"/>
      <c r="G343" s="273"/>
      <c r="H343" s="273"/>
    </row>
    <row r="344" spans="1:8" s="72" customFormat="1" ht="12">
      <c r="A344" s="267"/>
      <c r="C344" s="111"/>
      <c r="E344" s="273"/>
      <c r="F344" s="273"/>
      <c r="G344" s="273"/>
      <c r="H344" s="273"/>
    </row>
    <row r="345" spans="1:8" s="72" customFormat="1" ht="12">
      <c r="A345" s="267"/>
      <c r="C345" s="111"/>
      <c r="E345" s="273"/>
      <c r="F345" s="273"/>
      <c r="G345" s="273"/>
      <c r="H345" s="273"/>
    </row>
    <row r="346" spans="1:8" s="72" customFormat="1" ht="12">
      <c r="A346" s="267"/>
      <c r="C346" s="111"/>
      <c r="E346" s="273"/>
      <c r="F346" s="273"/>
      <c r="G346" s="273"/>
      <c r="H346" s="273"/>
    </row>
    <row r="347" spans="1:8" s="72" customFormat="1" ht="12">
      <c r="A347" s="267"/>
      <c r="C347" s="111"/>
      <c r="E347" s="273"/>
      <c r="F347" s="273"/>
      <c r="G347" s="273"/>
      <c r="H347" s="273"/>
    </row>
    <row r="348" spans="1:8" s="72" customFormat="1" ht="12">
      <c r="A348" s="267"/>
      <c r="C348" s="111"/>
      <c r="E348" s="273"/>
      <c r="F348" s="273"/>
      <c r="G348" s="273"/>
      <c r="H348" s="273"/>
    </row>
    <row r="349" spans="1:8" s="72" customFormat="1" ht="12">
      <c r="A349" s="267"/>
      <c r="C349" s="111"/>
      <c r="E349" s="273"/>
      <c r="F349" s="273"/>
      <c r="G349" s="273"/>
      <c r="H349" s="273"/>
    </row>
    <row r="350" spans="1:8" s="72" customFormat="1" ht="12">
      <c r="A350" s="267"/>
      <c r="C350" s="111"/>
      <c r="E350" s="273"/>
      <c r="F350" s="273"/>
      <c r="G350" s="273"/>
      <c r="H350" s="273"/>
    </row>
    <row r="351" spans="1:8" s="72" customFormat="1" ht="12">
      <c r="A351" s="267"/>
      <c r="C351" s="111"/>
      <c r="E351" s="273"/>
      <c r="F351" s="273"/>
      <c r="G351" s="273"/>
      <c r="H351" s="273"/>
    </row>
    <row r="352" spans="1:8" s="72" customFormat="1" ht="12">
      <c r="A352" s="267"/>
      <c r="C352" s="111"/>
      <c r="E352" s="273"/>
      <c r="F352" s="273"/>
      <c r="G352" s="273"/>
      <c r="H352" s="273"/>
    </row>
    <row r="353" spans="1:8" s="72" customFormat="1" ht="12">
      <c r="A353" s="267"/>
      <c r="C353" s="111"/>
      <c r="E353" s="273"/>
      <c r="F353" s="273"/>
      <c r="G353" s="273"/>
      <c r="H353" s="273"/>
    </row>
    <row r="354" spans="1:8" s="72" customFormat="1" ht="12">
      <c r="A354" s="267"/>
      <c r="C354" s="111"/>
      <c r="E354" s="273"/>
      <c r="F354" s="273"/>
      <c r="G354" s="273"/>
      <c r="H354" s="273"/>
    </row>
    <row r="355" spans="1:8" s="72" customFormat="1" ht="12">
      <c r="A355" s="267"/>
      <c r="C355" s="111"/>
      <c r="E355" s="273"/>
      <c r="F355" s="273"/>
      <c r="G355" s="273"/>
      <c r="H355" s="273"/>
    </row>
    <row r="356" spans="1:8" s="72" customFormat="1" ht="12">
      <c r="A356" s="267"/>
      <c r="C356" s="111"/>
      <c r="E356" s="273"/>
      <c r="F356" s="273"/>
      <c r="G356" s="273"/>
      <c r="H356" s="273"/>
    </row>
    <row r="357" spans="1:8" s="72" customFormat="1" ht="12">
      <c r="A357" s="267"/>
      <c r="C357" s="111"/>
      <c r="E357" s="273"/>
      <c r="F357" s="273"/>
      <c r="G357" s="273"/>
      <c r="H357" s="273"/>
    </row>
    <row r="358" spans="1:8" s="72" customFormat="1" ht="12">
      <c r="A358" s="267"/>
      <c r="C358" s="111"/>
      <c r="E358" s="273"/>
      <c r="F358" s="273"/>
      <c r="G358" s="273"/>
      <c r="H358" s="273"/>
    </row>
    <row r="359" spans="1:8" s="72" customFormat="1" ht="12">
      <c r="A359" s="267"/>
      <c r="C359" s="111"/>
      <c r="E359" s="273"/>
      <c r="F359" s="273"/>
      <c r="G359" s="273"/>
      <c r="H359" s="273"/>
    </row>
    <row r="360" spans="1:8" s="72" customFormat="1" ht="12">
      <c r="A360" s="267"/>
      <c r="C360" s="111"/>
      <c r="E360" s="273"/>
      <c r="F360" s="273"/>
      <c r="G360" s="273"/>
      <c r="H360" s="273"/>
    </row>
    <row r="361" spans="1:8" s="72" customFormat="1" ht="12">
      <c r="A361" s="267"/>
      <c r="C361" s="111"/>
      <c r="E361" s="273"/>
      <c r="F361" s="273"/>
      <c r="G361" s="273"/>
      <c r="H361" s="273"/>
    </row>
    <row r="362" spans="1:8" s="72" customFormat="1" ht="12">
      <c r="A362" s="267"/>
      <c r="C362" s="111"/>
      <c r="E362" s="273"/>
      <c r="F362" s="273"/>
      <c r="G362" s="273"/>
      <c r="H362" s="273"/>
    </row>
    <row r="363" spans="1:8" s="72" customFormat="1" ht="12">
      <c r="A363" s="267"/>
      <c r="C363" s="111"/>
      <c r="E363" s="273"/>
      <c r="F363" s="273"/>
      <c r="G363" s="273"/>
      <c r="H363" s="273"/>
    </row>
    <row r="364" spans="1:8" s="72" customFormat="1" ht="12">
      <c r="A364" s="267"/>
      <c r="C364" s="111"/>
      <c r="E364" s="273"/>
      <c r="F364" s="273"/>
      <c r="G364" s="273"/>
      <c r="H364" s="273"/>
    </row>
    <row r="365" spans="1:8" s="72" customFormat="1" ht="12">
      <c r="A365" s="267"/>
      <c r="C365" s="111"/>
      <c r="E365" s="273"/>
      <c r="F365" s="273"/>
      <c r="G365" s="273"/>
      <c r="H365" s="273"/>
    </row>
    <row r="366" spans="1:8" s="72" customFormat="1" ht="12">
      <c r="A366" s="267"/>
      <c r="C366" s="111"/>
      <c r="E366" s="273"/>
      <c r="F366" s="273"/>
      <c r="G366" s="273"/>
      <c r="H366" s="273"/>
    </row>
    <row r="367" spans="1:8" s="72" customFormat="1" ht="12">
      <c r="A367" s="267"/>
      <c r="C367" s="111"/>
      <c r="E367" s="273"/>
      <c r="F367" s="273"/>
      <c r="G367" s="273"/>
      <c r="H367" s="273"/>
    </row>
    <row r="368" spans="1:8" s="72" customFormat="1" ht="12">
      <c r="A368" s="267"/>
      <c r="C368" s="111"/>
      <c r="E368" s="273"/>
      <c r="F368" s="273"/>
      <c r="G368" s="273"/>
      <c r="H368" s="273"/>
    </row>
    <row r="369" spans="1:8" s="72" customFormat="1" ht="12">
      <c r="A369" s="267"/>
      <c r="C369" s="111"/>
      <c r="E369" s="273"/>
      <c r="F369" s="273"/>
      <c r="G369" s="273"/>
      <c r="H369" s="273"/>
    </row>
    <row r="370" spans="1:8" s="72" customFormat="1" ht="12">
      <c r="A370" s="267"/>
      <c r="C370" s="111"/>
      <c r="E370" s="273"/>
      <c r="F370" s="273"/>
      <c r="G370" s="273"/>
      <c r="H370" s="273"/>
    </row>
    <row r="371" spans="1:8" s="72" customFormat="1" ht="12">
      <c r="A371" s="267"/>
      <c r="C371" s="111"/>
      <c r="E371" s="273"/>
      <c r="F371" s="273"/>
      <c r="G371" s="273"/>
      <c r="H371" s="273"/>
    </row>
    <row r="372" spans="1:8" s="72" customFormat="1" ht="12">
      <c r="A372" s="267"/>
      <c r="C372" s="111"/>
      <c r="E372" s="273"/>
      <c r="F372" s="273"/>
      <c r="G372" s="273"/>
      <c r="H372" s="273"/>
    </row>
    <row r="373" spans="1:8" s="72" customFormat="1" ht="12">
      <c r="A373" s="267"/>
      <c r="C373" s="111"/>
      <c r="E373" s="273"/>
      <c r="F373" s="273"/>
      <c r="G373" s="273"/>
      <c r="H373" s="273"/>
    </row>
    <row r="374" spans="1:8" s="72" customFormat="1" ht="12">
      <c r="A374" s="267"/>
      <c r="C374" s="111"/>
      <c r="E374" s="273"/>
      <c r="F374" s="273"/>
      <c r="G374" s="273"/>
      <c r="H374" s="273"/>
    </row>
    <row r="375" spans="1:8" s="72" customFormat="1" ht="12">
      <c r="A375" s="267"/>
      <c r="C375" s="111"/>
      <c r="E375" s="273"/>
      <c r="F375" s="273"/>
      <c r="G375" s="273"/>
      <c r="H375" s="273"/>
    </row>
    <row r="376" spans="1:8" s="72" customFormat="1" ht="12">
      <c r="A376" s="267"/>
      <c r="C376" s="111"/>
      <c r="E376" s="273"/>
      <c r="F376" s="273"/>
      <c r="G376" s="273"/>
      <c r="H376" s="273"/>
    </row>
    <row r="377" spans="1:8" s="72" customFormat="1" ht="12">
      <c r="A377" s="267"/>
      <c r="C377" s="111"/>
      <c r="E377" s="273"/>
      <c r="F377" s="273"/>
      <c r="G377" s="273"/>
      <c r="H377" s="273"/>
    </row>
    <row r="378" spans="1:8" s="72" customFormat="1" ht="12">
      <c r="A378" s="267"/>
      <c r="C378" s="111"/>
      <c r="E378" s="273"/>
      <c r="F378" s="273"/>
      <c r="G378" s="273"/>
      <c r="H378" s="273"/>
    </row>
    <row r="379" spans="1:8" s="72" customFormat="1" ht="12">
      <c r="A379" s="267"/>
      <c r="C379" s="111"/>
      <c r="E379" s="273"/>
      <c r="F379" s="273"/>
      <c r="G379" s="273"/>
      <c r="H379" s="273"/>
    </row>
    <row r="380" spans="1:8" s="72" customFormat="1" ht="12">
      <c r="A380" s="267"/>
      <c r="C380" s="111"/>
      <c r="E380" s="273"/>
      <c r="F380" s="273"/>
      <c r="G380" s="273"/>
      <c r="H380" s="273"/>
    </row>
    <row r="381" spans="1:8" s="72" customFormat="1" ht="12">
      <c r="A381" s="267"/>
      <c r="C381" s="111"/>
      <c r="E381" s="273"/>
      <c r="F381" s="273"/>
      <c r="G381" s="273"/>
      <c r="H381" s="273"/>
    </row>
    <row r="382" spans="1:8" s="72" customFormat="1" ht="12">
      <c r="A382" s="267"/>
      <c r="C382" s="111"/>
      <c r="E382" s="273"/>
      <c r="F382" s="273"/>
      <c r="G382" s="273"/>
      <c r="H382" s="273"/>
    </row>
    <row r="383" spans="1:8" s="72" customFormat="1" ht="12">
      <c r="A383" s="267"/>
      <c r="C383" s="111"/>
      <c r="E383" s="273"/>
      <c r="F383" s="273"/>
      <c r="G383" s="273"/>
      <c r="H383" s="273"/>
    </row>
    <row r="384" spans="1:8" s="72" customFormat="1" ht="12">
      <c r="A384" s="267"/>
      <c r="C384" s="111"/>
      <c r="E384" s="273"/>
      <c r="F384" s="273"/>
      <c r="G384" s="273"/>
      <c r="H384" s="273"/>
    </row>
    <row r="385" spans="1:8" s="72" customFormat="1" ht="12">
      <c r="A385" s="267"/>
      <c r="C385" s="111"/>
      <c r="E385" s="273"/>
      <c r="F385" s="273"/>
      <c r="G385" s="273"/>
      <c r="H385" s="273"/>
    </row>
    <row r="386" spans="1:8" s="72" customFormat="1" ht="12">
      <c r="A386" s="267"/>
      <c r="C386" s="111"/>
      <c r="E386" s="273"/>
      <c r="F386" s="273"/>
      <c r="G386" s="273"/>
      <c r="H386" s="273"/>
    </row>
    <row r="387" spans="1:8" s="72" customFormat="1" ht="12">
      <c r="A387" s="267"/>
      <c r="C387" s="111"/>
      <c r="E387" s="273"/>
      <c r="F387" s="273"/>
      <c r="G387" s="273"/>
      <c r="H387" s="273"/>
    </row>
    <row r="388" spans="1:8" s="72" customFormat="1" ht="12">
      <c r="A388" s="267"/>
      <c r="C388" s="111"/>
      <c r="E388" s="273"/>
      <c r="F388" s="273"/>
      <c r="G388" s="273"/>
      <c r="H388" s="273"/>
    </row>
    <row r="389" spans="1:8" s="72" customFormat="1" ht="12">
      <c r="A389" s="267"/>
      <c r="C389" s="111"/>
      <c r="E389" s="273"/>
      <c r="F389" s="273"/>
      <c r="G389" s="273"/>
      <c r="H389" s="273"/>
    </row>
    <row r="390" spans="1:8" s="72" customFormat="1" ht="12">
      <c r="A390" s="267"/>
      <c r="C390" s="111"/>
      <c r="E390" s="273"/>
      <c r="F390" s="273"/>
      <c r="G390" s="273"/>
      <c r="H390" s="273"/>
    </row>
    <row r="391" spans="1:8" s="72" customFormat="1" ht="12">
      <c r="A391" s="267"/>
      <c r="C391" s="111"/>
      <c r="E391" s="273"/>
      <c r="F391" s="273"/>
      <c r="G391" s="273"/>
      <c r="H391" s="273"/>
    </row>
    <row r="392" spans="1:8" s="72" customFormat="1" ht="12">
      <c r="A392" s="267"/>
      <c r="C392" s="111"/>
      <c r="E392" s="273"/>
      <c r="F392" s="273"/>
      <c r="G392" s="273"/>
      <c r="H392" s="273"/>
    </row>
    <row r="393" spans="1:8" s="72" customFormat="1" ht="12">
      <c r="A393" s="267"/>
      <c r="C393" s="111"/>
      <c r="E393" s="273"/>
      <c r="F393" s="273"/>
      <c r="G393" s="273"/>
      <c r="H393" s="273"/>
    </row>
    <row r="394" spans="1:8" s="72" customFormat="1" ht="12">
      <c r="A394" s="267"/>
      <c r="C394" s="111"/>
      <c r="E394" s="273"/>
      <c r="F394" s="273"/>
      <c r="G394" s="273"/>
      <c r="H394" s="273"/>
    </row>
    <row r="395" spans="1:8" s="72" customFormat="1" ht="12">
      <c r="A395" s="267"/>
      <c r="C395" s="111"/>
      <c r="E395" s="273"/>
      <c r="F395" s="273"/>
      <c r="G395" s="273"/>
      <c r="H395" s="273"/>
    </row>
    <row r="396" spans="1:8" s="72" customFormat="1" ht="12">
      <c r="A396" s="267"/>
      <c r="C396" s="111"/>
      <c r="E396" s="273"/>
      <c r="F396" s="273"/>
      <c r="G396" s="273"/>
      <c r="H396" s="273"/>
    </row>
    <row r="397" spans="1:8" s="72" customFormat="1" ht="12">
      <c r="A397" s="267"/>
      <c r="C397" s="111"/>
      <c r="E397" s="273"/>
      <c r="F397" s="273"/>
      <c r="G397" s="273"/>
      <c r="H397" s="273"/>
    </row>
    <row r="398" spans="1:8" s="72" customFormat="1" ht="12">
      <c r="A398" s="267"/>
      <c r="C398" s="111"/>
      <c r="E398" s="273"/>
      <c r="F398" s="273"/>
      <c r="G398" s="273"/>
      <c r="H398" s="273"/>
    </row>
    <row r="399" spans="1:8" s="72" customFormat="1" ht="12">
      <c r="A399" s="267"/>
      <c r="C399" s="111"/>
      <c r="E399" s="273"/>
      <c r="F399" s="273"/>
      <c r="G399" s="273"/>
      <c r="H399" s="273"/>
    </row>
    <row r="400" spans="1:8" s="72" customFormat="1" ht="12">
      <c r="A400" s="267"/>
      <c r="C400" s="111"/>
      <c r="E400" s="273"/>
      <c r="F400" s="273"/>
      <c r="G400" s="273"/>
      <c r="H400" s="273"/>
    </row>
    <row r="401" spans="1:8" s="72" customFormat="1" ht="12">
      <c r="A401" s="267"/>
      <c r="C401" s="111"/>
      <c r="E401" s="273"/>
      <c r="F401" s="273"/>
      <c r="G401" s="273"/>
      <c r="H401" s="273"/>
    </row>
    <row r="402" spans="1:8" s="72" customFormat="1" ht="12">
      <c r="A402" s="267"/>
      <c r="C402" s="111"/>
      <c r="E402" s="273"/>
      <c r="F402" s="273"/>
      <c r="G402" s="273"/>
      <c r="H402" s="273"/>
    </row>
    <row r="403" spans="1:8" s="72" customFormat="1" ht="12">
      <c r="A403" s="267"/>
      <c r="C403" s="111"/>
      <c r="E403" s="273"/>
      <c r="F403" s="273"/>
      <c r="G403" s="273"/>
      <c r="H403" s="273"/>
    </row>
    <row r="404" spans="1:8" s="72" customFormat="1" ht="12">
      <c r="A404" s="267"/>
      <c r="C404" s="111"/>
      <c r="E404" s="273"/>
      <c r="F404" s="273"/>
      <c r="G404" s="273"/>
      <c r="H404" s="273"/>
    </row>
    <row r="405" spans="1:8" s="72" customFormat="1" ht="12">
      <c r="A405" s="267"/>
      <c r="C405" s="111"/>
      <c r="E405" s="273"/>
      <c r="F405" s="273"/>
      <c r="G405" s="273"/>
      <c r="H405" s="273"/>
    </row>
    <row r="406" spans="1:8" s="72" customFormat="1" ht="12">
      <c r="A406" s="267"/>
      <c r="C406" s="111"/>
      <c r="E406" s="273"/>
      <c r="F406" s="273"/>
      <c r="G406" s="273"/>
      <c r="H406" s="273"/>
    </row>
    <row r="407" spans="1:8" s="72" customFormat="1" ht="12">
      <c r="A407" s="267"/>
      <c r="C407" s="111"/>
      <c r="E407" s="273"/>
      <c r="F407" s="273"/>
      <c r="G407" s="273"/>
      <c r="H407" s="273"/>
    </row>
    <row r="408" spans="1:8" s="72" customFormat="1" ht="12">
      <c r="A408" s="267"/>
      <c r="C408" s="111"/>
      <c r="E408" s="273"/>
      <c r="F408" s="273"/>
      <c r="G408" s="273"/>
      <c r="H408" s="273"/>
    </row>
    <row r="409" spans="1:8" s="72" customFormat="1" ht="12">
      <c r="A409" s="267"/>
      <c r="C409" s="111"/>
      <c r="E409" s="273"/>
      <c r="F409" s="273"/>
      <c r="G409" s="273"/>
      <c r="H409" s="273"/>
    </row>
    <row r="410" spans="1:8" s="72" customFormat="1" ht="12">
      <c r="A410" s="267"/>
      <c r="C410" s="111"/>
      <c r="E410" s="273"/>
      <c r="F410" s="273"/>
      <c r="G410" s="273"/>
      <c r="H410" s="273"/>
    </row>
    <row r="411" spans="1:8" s="72" customFormat="1" ht="12">
      <c r="A411" s="267"/>
      <c r="C411" s="111"/>
      <c r="E411" s="273"/>
      <c r="F411" s="273"/>
      <c r="G411" s="273"/>
      <c r="H411" s="273"/>
    </row>
    <row r="412" spans="1:8" s="72" customFormat="1" ht="12">
      <c r="A412" s="267"/>
      <c r="C412" s="111"/>
      <c r="E412" s="273"/>
      <c r="F412" s="273"/>
      <c r="G412" s="273"/>
      <c r="H412" s="273"/>
    </row>
    <row r="413" spans="1:8" s="72" customFormat="1" ht="12">
      <c r="A413" s="267"/>
      <c r="C413" s="111"/>
      <c r="E413" s="273"/>
      <c r="F413" s="273"/>
      <c r="G413" s="273"/>
      <c r="H413" s="273"/>
    </row>
    <row r="414" spans="1:8" s="72" customFormat="1" ht="12">
      <c r="A414" s="267"/>
      <c r="C414" s="111"/>
      <c r="E414" s="273"/>
      <c r="F414" s="273"/>
      <c r="G414" s="273"/>
      <c r="H414" s="273"/>
    </row>
    <row r="415" spans="1:8" s="72" customFormat="1" ht="12">
      <c r="A415" s="267"/>
      <c r="C415" s="111"/>
      <c r="E415" s="273"/>
      <c r="F415" s="273"/>
      <c r="G415" s="273"/>
      <c r="H415" s="273"/>
    </row>
    <row r="416" spans="1:8" s="72" customFormat="1" ht="12">
      <c r="A416" s="267"/>
      <c r="C416" s="111"/>
      <c r="E416" s="273"/>
      <c r="F416" s="273"/>
      <c r="G416" s="273"/>
      <c r="H416" s="273"/>
    </row>
    <row r="417" spans="1:8" s="72" customFormat="1" ht="12">
      <c r="A417" s="267"/>
      <c r="C417" s="111"/>
      <c r="E417" s="273"/>
      <c r="F417" s="273"/>
      <c r="G417" s="273"/>
      <c r="H417" s="273"/>
    </row>
    <row r="418" spans="1:8" s="72" customFormat="1" ht="12">
      <c r="A418" s="267"/>
      <c r="C418" s="111"/>
      <c r="E418" s="273"/>
      <c r="F418" s="273"/>
      <c r="G418" s="273"/>
      <c r="H418" s="273"/>
    </row>
    <row r="419" spans="1:8" s="72" customFormat="1" ht="12">
      <c r="A419" s="267"/>
      <c r="C419" s="111"/>
      <c r="E419" s="273"/>
      <c r="F419" s="273"/>
      <c r="G419" s="273"/>
      <c r="H419" s="273"/>
    </row>
    <row r="420" spans="1:8" s="72" customFormat="1" ht="12">
      <c r="A420" s="267"/>
      <c r="C420" s="111"/>
      <c r="E420" s="273"/>
      <c r="F420" s="273"/>
      <c r="G420" s="273"/>
      <c r="H420" s="273"/>
    </row>
    <row r="421" spans="1:8" s="72" customFormat="1" ht="12">
      <c r="A421" s="267"/>
      <c r="C421" s="111"/>
      <c r="E421" s="273"/>
      <c r="F421" s="273"/>
      <c r="G421" s="273"/>
      <c r="H421" s="273"/>
    </row>
    <row r="422" spans="1:8" s="72" customFormat="1" ht="12">
      <c r="A422" s="267"/>
      <c r="C422" s="111"/>
      <c r="E422" s="273"/>
      <c r="F422" s="273"/>
      <c r="G422" s="273"/>
      <c r="H422" s="273"/>
    </row>
    <row r="423" spans="1:8" s="72" customFormat="1" ht="12">
      <c r="A423" s="267"/>
      <c r="C423" s="111"/>
      <c r="E423" s="273"/>
      <c r="F423" s="273"/>
      <c r="G423" s="273"/>
      <c r="H423" s="273"/>
    </row>
    <row r="424" spans="1:8" s="72" customFormat="1" ht="12">
      <c r="A424" s="267"/>
      <c r="C424" s="111"/>
      <c r="E424" s="273"/>
      <c r="F424" s="273"/>
      <c r="G424" s="273"/>
      <c r="H424" s="273"/>
    </row>
    <row r="425" spans="1:8" s="72" customFormat="1" ht="12">
      <c r="A425" s="267"/>
      <c r="C425" s="111"/>
      <c r="E425" s="273"/>
      <c r="F425" s="273"/>
      <c r="G425" s="273"/>
      <c r="H425" s="273"/>
    </row>
    <row r="426" spans="1:8" s="72" customFormat="1" ht="12">
      <c r="A426" s="267"/>
      <c r="C426" s="111"/>
      <c r="E426" s="273"/>
      <c r="F426" s="273"/>
      <c r="G426" s="273"/>
      <c r="H426" s="273"/>
    </row>
    <row r="427" spans="1:8" s="72" customFormat="1" ht="12">
      <c r="A427" s="267"/>
      <c r="C427" s="111"/>
      <c r="E427" s="273"/>
      <c r="F427" s="273"/>
      <c r="G427" s="273"/>
      <c r="H427" s="273"/>
    </row>
    <row r="428" spans="1:8" s="72" customFormat="1" ht="12">
      <c r="A428" s="267"/>
      <c r="C428" s="111"/>
      <c r="E428" s="273"/>
      <c r="F428" s="273"/>
      <c r="G428" s="273"/>
      <c r="H428" s="273"/>
    </row>
    <row r="429" spans="1:8" s="72" customFormat="1" ht="12">
      <c r="A429" s="267"/>
      <c r="C429" s="111"/>
      <c r="E429" s="273"/>
      <c r="F429" s="273"/>
      <c r="G429" s="273"/>
      <c r="H429" s="273"/>
    </row>
    <row r="430" spans="1:8" s="72" customFormat="1" ht="12">
      <c r="A430" s="267"/>
      <c r="C430" s="111"/>
      <c r="E430" s="273"/>
      <c r="F430" s="273"/>
      <c r="G430" s="273"/>
      <c r="H430" s="273"/>
    </row>
    <row r="431" spans="1:8" s="72" customFormat="1" ht="12">
      <c r="A431" s="267"/>
      <c r="C431" s="111"/>
      <c r="E431" s="273"/>
      <c r="F431" s="273"/>
      <c r="G431" s="273"/>
      <c r="H431" s="273"/>
    </row>
    <row r="432" spans="1:8" s="72" customFormat="1" ht="12">
      <c r="A432" s="267"/>
      <c r="C432" s="111"/>
      <c r="E432" s="273"/>
      <c r="F432" s="273"/>
      <c r="G432" s="273"/>
      <c r="H432" s="273"/>
    </row>
    <row r="433" spans="1:8" s="72" customFormat="1" ht="12">
      <c r="A433" s="267"/>
      <c r="C433" s="111"/>
      <c r="E433" s="273"/>
      <c r="F433" s="273"/>
      <c r="G433" s="273"/>
      <c r="H433" s="273"/>
    </row>
    <row r="434" spans="1:8" s="72" customFormat="1" ht="12">
      <c r="A434" s="267"/>
      <c r="C434" s="111"/>
      <c r="E434" s="273"/>
      <c r="F434" s="273"/>
      <c r="G434" s="273"/>
      <c r="H434" s="273"/>
    </row>
    <row r="435" spans="1:8" s="72" customFormat="1" ht="12">
      <c r="A435" s="267"/>
      <c r="C435" s="111"/>
      <c r="E435" s="273"/>
      <c r="F435" s="273"/>
      <c r="G435" s="273"/>
      <c r="H435" s="273"/>
    </row>
    <row r="436" spans="1:8" s="72" customFormat="1" ht="12">
      <c r="A436" s="267"/>
      <c r="C436" s="111"/>
      <c r="E436" s="273"/>
      <c r="F436" s="273"/>
      <c r="G436" s="273"/>
      <c r="H436" s="273"/>
    </row>
    <row r="437" spans="1:8" s="72" customFormat="1" ht="12">
      <c r="A437" s="267"/>
      <c r="C437" s="111"/>
      <c r="E437" s="273"/>
      <c r="F437" s="273"/>
      <c r="G437" s="273"/>
      <c r="H437" s="273"/>
    </row>
    <row r="438" spans="1:8" s="72" customFormat="1" ht="12">
      <c r="A438" s="267"/>
      <c r="C438" s="111"/>
      <c r="E438" s="273"/>
      <c r="F438" s="273"/>
      <c r="G438" s="273"/>
      <c r="H438" s="273"/>
    </row>
    <row r="439" spans="1:8" s="72" customFormat="1" ht="12">
      <c r="A439" s="267"/>
      <c r="C439" s="111"/>
      <c r="E439" s="273"/>
      <c r="F439" s="273"/>
      <c r="G439" s="273"/>
      <c r="H439" s="273"/>
    </row>
    <row r="440" spans="1:8" s="72" customFormat="1" ht="12">
      <c r="A440" s="267"/>
      <c r="C440" s="111"/>
      <c r="E440" s="273"/>
      <c r="F440" s="273"/>
      <c r="G440" s="273"/>
      <c r="H440" s="273"/>
    </row>
    <row r="441" spans="1:8" s="72" customFormat="1" ht="12">
      <c r="A441" s="267"/>
      <c r="C441" s="111"/>
      <c r="E441" s="273"/>
      <c r="F441" s="273"/>
      <c r="G441" s="273"/>
      <c r="H441" s="273"/>
    </row>
    <row r="442" spans="1:8" s="72" customFormat="1" ht="12">
      <c r="A442" s="267"/>
      <c r="C442" s="111"/>
      <c r="E442" s="273"/>
      <c r="F442" s="273"/>
      <c r="G442" s="273"/>
      <c r="H442" s="273"/>
    </row>
    <row r="443" spans="1:8" s="72" customFormat="1" ht="12">
      <c r="A443" s="267"/>
      <c r="C443" s="111"/>
      <c r="E443" s="273"/>
      <c r="F443" s="273"/>
      <c r="G443" s="273"/>
      <c r="H443" s="273"/>
    </row>
    <row r="444" spans="1:8" s="72" customFormat="1" ht="12">
      <c r="A444" s="267"/>
      <c r="C444" s="111"/>
      <c r="E444" s="273"/>
      <c r="F444" s="273"/>
      <c r="G444" s="273"/>
      <c r="H444" s="273"/>
    </row>
    <row r="445" spans="1:8" s="72" customFormat="1" ht="12">
      <c r="A445" s="267"/>
      <c r="C445" s="111"/>
      <c r="E445" s="273"/>
      <c r="F445" s="273"/>
      <c r="G445" s="273"/>
      <c r="H445" s="273"/>
    </row>
    <row r="446" spans="1:8" s="72" customFormat="1" ht="12">
      <c r="A446" s="267"/>
      <c r="C446" s="111"/>
      <c r="E446" s="273"/>
      <c r="F446" s="273"/>
      <c r="G446" s="273"/>
      <c r="H446" s="273"/>
    </row>
    <row r="447" spans="1:8" s="72" customFormat="1" ht="12">
      <c r="A447" s="267"/>
      <c r="C447" s="111"/>
      <c r="E447" s="273"/>
      <c r="F447" s="273"/>
      <c r="G447" s="273"/>
      <c r="H447" s="273"/>
    </row>
    <row r="448" spans="1:8" s="72" customFormat="1" ht="12">
      <c r="A448" s="267"/>
      <c r="C448" s="111"/>
      <c r="E448" s="273"/>
      <c r="F448" s="273"/>
      <c r="G448" s="273"/>
      <c r="H448" s="273"/>
    </row>
    <row r="449" spans="1:8" s="72" customFormat="1" ht="12">
      <c r="A449" s="267"/>
      <c r="C449" s="111"/>
      <c r="E449" s="273"/>
      <c r="F449" s="273"/>
      <c r="G449" s="273"/>
      <c r="H449" s="273"/>
    </row>
    <row r="450" spans="1:8" s="72" customFormat="1" ht="12">
      <c r="A450" s="267"/>
      <c r="C450" s="111"/>
      <c r="E450" s="273"/>
      <c r="F450" s="273"/>
      <c r="G450" s="273"/>
      <c r="H450" s="273"/>
    </row>
    <row r="451" spans="1:8" s="72" customFormat="1" ht="12">
      <c r="A451" s="267"/>
      <c r="C451" s="111"/>
      <c r="E451" s="273"/>
      <c r="F451" s="273"/>
      <c r="G451" s="273"/>
      <c r="H451" s="273"/>
    </row>
    <row r="452" spans="1:8" s="72" customFormat="1" ht="12">
      <c r="A452" s="267"/>
      <c r="C452" s="111"/>
      <c r="E452" s="273"/>
      <c r="F452" s="273"/>
      <c r="G452" s="273"/>
      <c r="H452" s="273"/>
    </row>
    <row r="453" spans="1:8" s="72" customFormat="1" ht="12">
      <c r="A453" s="267"/>
      <c r="C453" s="111"/>
      <c r="E453" s="273"/>
      <c r="F453" s="273"/>
      <c r="G453" s="273"/>
      <c r="H453" s="273"/>
    </row>
    <row r="454" spans="1:8" s="72" customFormat="1" ht="12">
      <c r="A454" s="267"/>
      <c r="C454" s="111"/>
      <c r="E454" s="273"/>
      <c r="F454" s="273"/>
      <c r="G454" s="273"/>
      <c r="H454" s="273"/>
    </row>
    <row r="455" spans="1:8" s="72" customFormat="1" ht="12">
      <c r="A455" s="267"/>
      <c r="C455" s="111"/>
      <c r="E455" s="273"/>
      <c r="F455" s="273"/>
      <c r="G455" s="273"/>
      <c r="H455" s="273"/>
    </row>
    <row r="456" spans="1:8" s="72" customFormat="1" ht="12">
      <c r="A456" s="267"/>
      <c r="C456" s="111"/>
      <c r="E456" s="273"/>
      <c r="F456" s="273"/>
      <c r="G456" s="273"/>
      <c r="H456" s="273"/>
    </row>
    <row r="457" spans="1:8" s="72" customFormat="1" ht="12">
      <c r="A457" s="267"/>
      <c r="C457" s="111"/>
      <c r="E457" s="273"/>
      <c r="F457" s="273"/>
      <c r="G457" s="273"/>
      <c r="H457" s="273"/>
    </row>
    <row r="458" spans="1:8" s="72" customFormat="1" ht="12">
      <c r="A458" s="267"/>
      <c r="C458" s="111"/>
      <c r="E458" s="273"/>
      <c r="F458" s="273"/>
      <c r="G458" s="273"/>
      <c r="H458" s="273"/>
    </row>
    <row r="459" spans="1:8" s="72" customFormat="1" ht="12">
      <c r="A459" s="267"/>
      <c r="C459" s="111"/>
      <c r="E459" s="273"/>
      <c r="F459" s="273"/>
      <c r="G459" s="273"/>
      <c r="H459" s="273"/>
    </row>
    <row r="460" spans="1:8" s="72" customFormat="1" ht="12">
      <c r="A460" s="267"/>
      <c r="C460" s="111"/>
      <c r="E460" s="273"/>
      <c r="F460" s="273"/>
      <c r="G460" s="273"/>
      <c r="H460" s="273"/>
    </row>
    <row r="461" spans="1:8" s="72" customFormat="1" ht="12">
      <c r="A461" s="267"/>
      <c r="C461" s="111"/>
      <c r="E461" s="273"/>
      <c r="F461" s="273"/>
      <c r="G461" s="273"/>
      <c r="H461" s="273"/>
    </row>
    <row r="462" spans="1:8" s="72" customFormat="1" ht="12">
      <c r="A462" s="267"/>
      <c r="C462" s="111"/>
      <c r="E462" s="273"/>
      <c r="F462" s="273"/>
      <c r="G462" s="273"/>
      <c r="H462" s="273"/>
    </row>
    <row r="463" spans="1:8" s="72" customFormat="1" ht="12">
      <c r="A463" s="267"/>
      <c r="C463" s="111"/>
      <c r="E463" s="273"/>
      <c r="F463" s="273"/>
      <c r="G463" s="273"/>
      <c r="H463" s="273"/>
    </row>
    <row r="464" spans="1:8" s="72" customFormat="1" ht="12">
      <c r="A464" s="267"/>
      <c r="C464" s="111"/>
      <c r="E464" s="273"/>
      <c r="F464" s="273"/>
      <c r="G464" s="273"/>
      <c r="H464" s="273"/>
    </row>
    <row r="465" spans="1:8" s="72" customFormat="1" ht="12">
      <c r="A465" s="267"/>
      <c r="C465" s="111"/>
      <c r="E465" s="273"/>
      <c r="F465" s="273"/>
      <c r="G465" s="273"/>
      <c r="H465" s="273"/>
    </row>
    <row r="466" spans="1:8" s="72" customFormat="1" ht="12">
      <c r="A466" s="267"/>
      <c r="C466" s="111"/>
      <c r="E466" s="273"/>
      <c r="F466" s="273"/>
      <c r="G466" s="273"/>
      <c r="H466" s="273"/>
    </row>
    <row r="467" spans="1:8" s="72" customFormat="1" ht="12">
      <c r="A467" s="267"/>
      <c r="C467" s="111"/>
      <c r="E467" s="273"/>
      <c r="F467" s="273"/>
      <c r="G467" s="273"/>
      <c r="H467" s="273"/>
    </row>
    <row r="468" spans="1:8" s="72" customFormat="1" ht="12">
      <c r="A468" s="267"/>
      <c r="C468" s="111"/>
      <c r="E468" s="273"/>
      <c r="F468" s="273"/>
      <c r="G468" s="273"/>
      <c r="H468" s="273"/>
    </row>
    <row r="469" spans="1:8" s="72" customFormat="1" ht="12">
      <c r="A469" s="267"/>
      <c r="C469" s="111"/>
      <c r="E469" s="273"/>
      <c r="F469" s="273"/>
      <c r="G469" s="273"/>
      <c r="H469" s="273"/>
    </row>
    <row r="470" spans="1:8" s="72" customFormat="1" ht="12">
      <c r="A470" s="267"/>
      <c r="C470" s="111"/>
      <c r="E470" s="273"/>
      <c r="F470" s="273"/>
      <c r="G470" s="273"/>
      <c r="H470" s="273"/>
    </row>
    <row r="471" spans="1:8" s="72" customFormat="1" ht="12">
      <c r="A471" s="267"/>
      <c r="C471" s="111"/>
      <c r="E471" s="273"/>
      <c r="F471" s="273"/>
      <c r="G471" s="273"/>
      <c r="H471" s="273"/>
    </row>
    <row r="472" spans="1:8" s="72" customFormat="1" ht="12">
      <c r="A472" s="267"/>
      <c r="C472" s="111"/>
      <c r="E472" s="273"/>
      <c r="F472" s="273"/>
      <c r="G472" s="273"/>
      <c r="H472" s="273"/>
    </row>
    <row r="473" spans="1:8" s="72" customFormat="1" ht="12">
      <c r="A473" s="267"/>
      <c r="C473" s="111"/>
      <c r="E473" s="273"/>
      <c r="F473" s="273"/>
      <c r="G473" s="273"/>
      <c r="H473" s="273"/>
    </row>
    <row r="474" spans="1:8" s="72" customFormat="1" ht="12">
      <c r="A474" s="267"/>
      <c r="C474" s="111"/>
      <c r="E474" s="273"/>
      <c r="F474" s="273"/>
      <c r="G474" s="273"/>
      <c r="H474" s="273"/>
    </row>
    <row r="475" spans="1:8" s="72" customFormat="1" ht="12">
      <c r="A475" s="267"/>
      <c r="C475" s="111"/>
      <c r="E475" s="273"/>
      <c r="F475" s="273"/>
      <c r="G475" s="273"/>
      <c r="H475" s="273"/>
    </row>
    <row r="476" spans="1:8" s="72" customFormat="1" ht="12">
      <c r="A476" s="267"/>
      <c r="C476" s="111"/>
      <c r="E476" s="273"/>
      <c r="F476" s="273"/>
      <c r="G476" s="273"/>
      <c r="H476" s="273"/>
    </row>
    <row r="477" spans="1:8" s="72" customFormat="1" ht="12">
      <c r="A477" s="267"/>
      <c r="C477" s="111"/>
      <c r="E477" s="273"/>
      <c r="F477" s="273"/>
      <c r="G477" s="273"/>
      <c r="H477" s="273"/>
    </row>
    <row r="478" spans="1:8" s="72" customFormat="1" ht="12">
      <c r="A478" s="267"/>
      <c r="C478" s="111"/>
      <c r="E478" s="273"/>
      <c r="F478" s="273"/>
      <c r="G478" s="273"/>
      <c r="H478" s="273"/>
    </row>
    <row r="479" spans="1:8" s="72" customFormat="1" ht="12">
      <c r="A479" s="267"/>
      <c r="C479" s="111"/>
      <c r="E479" s="273"/>
      <c r="F479" s="273"/>
      <c r="G479" s="273"/>
      <c r="H479" s="273"/>
    </row>
    <row r="480" spans="1:8" s="72" customFormat="1" ht="12">
      <c r="A480" s="267"/>
      <c r="C480" s="111"/>
      <c r="E480" s="273"/>
      <c r="F480" s="273"/>
      <c r="G480" s="273"/>
      <c r="H480" s="273"/>
    </row>
    <row r="481" spans="1:8" s="72" customFormat="1" ht="12">
      <c r="A481" s="267"/>
      <c r="C481" s="111"/>
      <c r="E481" s="273"/>
      <c r="F481" s="273"/>
      <c r="G481" s="273"/>
      <c r="H481" s="273"/>
    </row>
    <row r="482" spans="1:8" s="72" customFormat="1" ht="12">
      <c r="A482" s="267"/>
      <c r="C482" s="111"/>
      <c r="E482" s="273"/>
      <c r="F482" s="273"/>
      <c r="G482" s="273"/>
      <c r="H482" s="273"/>
    </row>
    <row r="483" spans="1:8" s="72" customFormat="1" ht="12">
      <c r="A483" s="267"/>
      <c r="C483" s="111"/>
      <c r="E483" s="273"/>
      <c r="F483" s="273"/>
      <c r="G483" s="273"/>
      <c r="H483" s="273"/>
    </row>
    <row r="484" spans="1:8" s="72" customFormat="1" ht="12">
      <c r="A484" s="267"/>
      <c r="C484" s="111"/>
      <c r="E484" s="273"/>
      <c r="F484" s="273"/>
      <c r="G484" s="273"/>
      <c r="H484" s="273"/>
    </row>
    <row r="485" spans="1:8" s="72" customFormat="1" ht="12">
      <c r="A485" s="267"/>
      <c r="C485" s="111"/>
      <c r="E485" s="273"/>
      <c r="F485" s="273"/>
      <c r="G485" s="273"/>
      <c r="H485" s="273"/>
    </row>
    <row r="486" spans="1:8" s="72" customFormat="1" ht="12">
      <c r="A486" s="267"/>
      <c r="C486" s="111"/>
      <c r="E486" s="273"/>
      <c r="F486" s="273"/>
      <c r="G486" s="273"/>
      <c r="H486" s="273"/>
    </row>
    <row r="487" spans="1:8" s="72" customFormat="1" ht="12">
      <c r="A487" s="267"/>
      <c r="C487" s="111"/>
      <c r="E487" s="273"/>
      <c r="F487" s="273"/>
      <c r="G487" s="273"/>
      <c r="H487" s="273"/>
    </row>
    <row r="488" spans="1:8" s="72" customFormat="1" ht="12">
      <c r="A488" s="267"/>
      <c r="C488" s="111"/>
      <c r="E488" s="273"/>
      <c r="F488" s="273"/>
      <c r="G488" s="273"/>
      <c r="H488" s="273"/>
    </row>
    <row r="489" spans="1:8" s="72" customFormat="1" ht="12">
      <c r="A489" s="267"/>
      <c r="C489" s="111"/>
      <c r="E489" s="273"/>
      <c r="F489" s="273"/>
      <c r="G489" s="273"/>
      <c r="H489" s="273"/>
    </row>
    <row r="490" spans="1:8" s="72" customFormat="1" ht="12">
      <c r="A490" s="267"/>
      <c r="C490" s="111"/>
      <c r="E490" s="273"/>
      <c r="F490" s="273"/>
      <c r="G490" s="273"/>
      <c r="H490" s="273"/>
    </row>
    <row r="491" spans="1:8" s="72" customFormat="1" ht="12">
      <c r="A491" s="267"/>
      <c r="C491" s="111"/>
      <c r="E491" s="273"/>
      <c r="F491" s="273"/>
      <c r="G491" s="273"/>
      <c r="H491" s="273"/>
    </row>
    <row r="492" spans="1:8" s="72" customFormat="1" ht="12">
      <c r="A492" s="267"/>
      <c r="C492" s="111"/>
      <c r="E492" s="273"/>
      <c r="F492" s="273"/>
      <c r="G492" s="273"/>
      <c r="H492" s="273"/>
    </row>
    <row r="493" spans="1:8" s="72" customFormat="1" ht="12">
      <c r="A493" s="267"/>
      <c r="C493" s="111"/>
      <c r="E493" s="273"/>
      <c r="F493" s="273"/>
      <c r="G493" s="273"/>
      <c r="H493" s="273"/>
    </row>
    <row r="494" spans="1:8" s="72" customFormat="1" ht="12">
      <c r="A494" s="267"/>
      <c r="C494" s="111"/>
      <c r="E494" s="273"/>
      <c r="F494" s="273"/>
      <c r="G494" s="273"/>
      <c r="H494" s="273"/>
    </row>
    <row r="495" spans="1:8" s="72" customFormat="1" ht="12">
      <c r="A495" s="267"/>
      <c r="C495" s="111"/>
      <c r="E495" s="273"/>
      <c r="F495" s="273"/>
      <c r="G495" s="273"/>
      <c r="H495" s="273"/>
    </row>
    <row r="496" spans="1:8" s="72" customFormat="1" ht="12">
      <c r="A496" s="267"/>
      <c r="C496" s="111"/>
      <c r="E496" s="273"/>
      <c r="F496" s="273"/>
      <c r="G496" s="273"/>
      <c r="H496" s="273"/>
    </row>
    <row r="497" spans="1:8" s="72" customFormat="1" ht="12">
      <c r="A497" s="267"/>
      <c r="C497" s="111"/>
      <c r="E497" s="273"/>
      <c r="F497" s="273"/>
      <c r="G497" s="273"/>
      <c r="H497" s="273"/>
    </row>
    <row r="498" spans="1:8" s="72" customFormat="1" ht="12">
      <c r="A498" s="267"/>
      <c r="C498" s="111"/>
      <c r="E498" s="273"/>
      <c r="F498" s="273"/>
      <c r="G498" s="273"/>
      <c r="H498" s="273"/>
    </row>
    <row r="499" spans="1:8" s="72" customFormat="1" ht="12">
      <c r="A499" s="267"/>
      <c r="C499" s="111"/>
      <c r="E499" s="273"/>
      <c r="F499" s="273"/>
      <c r="G499" s="273"/>
      <c r="H499" s="273"/>
    </row>
    <row r="500" spans="1:8" s="72" customFormat="1" ht="12">
      <c r="A500" s="267"/>
      <c r="C500" s="111"/>
      <c r="E500" s="273"/>
      <c r="F500" s="273"/>
      <c r="G500" s="273"/>
      <c r="H500" s="273"/>
    </row>
    <row r="501" spans="1:8" s="72" customFormat="1" ht="12">
      <c r="A501" s="267"/>
      <c r="C501" s="111"/>
      <c r="E501" s="273"/>
      <c r="F501" s="273"/>
      <c r="G501" s="273"/>
      <c r="H501" s="273"/>
    </row>
    <row r="502" spans="1:8" s="72" customFormat="1" ht="12">
      <c r="A502" s="267"/>
      <c r="C502" s="111"/>
      <c r="E502" s="273"/>
      <c r="F502" s="273"/>
      <c r="G502" s="273"/>
      <c r="H502" s="273"/>
    </row>
    <row r="503" spans="1:8" s="72" customFormat="1" ht="12">
      <c r="A503" s="267"/>
      <c r="C503" s="111"/>
      <c r="E503" s="273"/>
      <c r="F503" s="273"/>
      <c r="G503" s="273"/>
      <c r="H503" s="273"/>
    </row>
    <row r="504" spans="1:8" s="72" customFormat="1" ht="12">
      <c r="A504" s="267"/>
      <c r="C504" s="111"/>
      <c r="E504" s="273"/>
      <c r="F504" s="273"/>
      <c r="G504" s="273"/>
      <c r="H504" s="273"/>
    </row>
    <row r="505" spans="1:8" s="72" customFormat="1" ht="12">
      <c r="A505" s="267"/>
      <c r="C505" s="111"/>
      <c r="E505" s="273"/>
      <c r="F505" s="273"/>
      <c r="G505" s="273"/>
      <c r="H505" s="273"/>
    </row>
    <row r="506" spans="1:8" s="72" customFormat="1" ht="12">
      <c r="A506" s="267"/>
      <c r="C506" s="111"/>
      <c r="E506" s="273"/>
      <c r="F506" s="273"/>
      <c r="G506" s="273"/>
      <c r="H506" s="273"/>
    </row>
    <row r="507" spans="1:8" s="72" customFormat="1" ht="12">
      <c r="A507" s="267"/>
      <c r="C507" s="111"/>
      <c r="E507" s="273"/>
      <c r="F507" s="273"/>
      <c r="G507" s="273"/>
      <c r="H507" s="273"/>
    </row>
    <row r="508" spans="1:8" s="72" customFormat="1" ht="12">
      <c r="A508" s="267"/>
      <c r="C508" s="111"/>
      <c r="E508" s="273"/>
      <c r="F508" s="273"/>
      <c r="G508" s="273"/>
      <c r="H508" s="273"/>
    </row>
    <row r="509" spans="1:8" s="72" customFormat="1" ht="12">
      <c r="A509" s="267"/>
      <c r="C509" s="111"/>
      <c r="E509" s="273"/>
      <c r="F509" s="273"/>
      <c r="G509" s="273"/>
      <c r="H509" s="273"/>
    </row>
    <row r="510" spans="1:8" s="72" customFormat="1" ht="12">
      <c r="A510" s="267"/>
      <c r="C510" s="111"/>
      <c r="E510" s="273"/>
      <c r="F510" s="273"/>
      <c r="G510" s="273"/>
      <c r="H510" s="273"/>
    </row>
    <row r="511" spans="1:8" s="72" customFormat="1" ht="12">
      <c r="A511" s="267"/>
      <c r="C511" s="111"/>
      <c r="E511" s="273"/>
      <c r="F511" s="273"/>
      <c r="G511" s="273"/>
      <c r="H511" s="273"/>
    </row>
    <row r="512" spans="1:8" s="72" customFormat="1" ht="12">
      <c r="A512" s="267"/>
      <c r="C512" s="111"/>
      <c r="E512" s="273"/>
      <c r="F512" s="273"/>
      <c r="G512" s="273"/>
      <c r="H512" s="273"/>
    </row>
    <row r="513" spans="1:8" s="72" customFormat="1" ht="12">
      <c r="A513" s="267"/>
      <c r="C513" s="111"/>
      <c r="E513" s="273"/>
      <c r="F513" s="273"/>
      <c r="G513" s="273"/>
      <c r="H513" s="273"/>
    </row>
    <row r="514" spans="1:8" s="72" customFormat="1" ht="12">
      <c r="A514" s="267"/>
      <c r="C514" s="111"/>
      <c r="E514" s="273"/>
      <c r="F514" s="273"/>
      <c r="G514" s="273"/>
      <c r="H514" s="273"/>
    </row>
    <row r="515" spans="1:8" s="72" customFormat="1" ht="12">
      <c r="A515" s="267"/>
      <c r="C515" s="111"/>
      <c r="E515" s="273"/>
      <c r="F515" s="273"/>
      <c r="G515" s="273"/>
      <c r="H515" s="273"/>
    </row>
    <row r="516" spans="1:8" s="72" customFormat="1" ht="12">
      <c r="A516" s="267"/>
      <c r="C516" s="111"/>
      <c r="E516" s="273"/>
      <c r="F516" s="273"/>
      <c r="G516" s="273"/>
      <c r="H516" s="273"/>
    </row>
    <row r="517" spans="1:8" s="72" customFormat="1" ht="12">
      <c r="A517" s="267"/>
      <c r="C517" s="111"/>
      <c r="E517" s="273"/>
      <c r="F517" s="273"/>
      <c r="G517" s="273"/>
      <c r="H517" s="273"/>
    </row>
    <row r="518" spans="1:8" s="72" customFormat="1" ht="12">
      <c r="A518" s="267"/>
      <c r="C518" s="111"/>
      <c r="E518" s="273"/>
      <c r="F518" s="273"/>
      <c r="G518" s="273"/>
      <c r="H518" s="273"/>
    </row>
    <row r="519" spans="1:8" s="72" customFormat="1" ht="12">
      <c r="A519" s="267"/>
      <c r="C519" s="111"/>
      <c r="E519" s="273"/>
      <c r="F519" s="273"/>
      <c r="G519" s="273"/>
      <c r="H519" s="273"/>
    </row>
    <row r="520" spans="1:8" s="72" customFormat="1" ht="12">
      <c r="A520" s="267"/>
      <c r="C520" s="111"/>
      <c r="E520" s="273"/>
      <c r="F520" s="273"/>
      <c r="G520" s="273"/>
      <c r="H520" s="273"/>
    </row>
    <row r="521" spans="1:8" s="72" customFormat="1" ht="12">
      <c r="A521" s="267"/>
      <c r="C521" s="111"/>
      <c r="E521" s="273"/>
      <c r="F521" s="273"/>
      <c r="G521" s="273"/>
      <c r="H521" s="273"/>
    </row>
    <row r="522" spans="1:8" s="72" customFormat="1" ht="12">
      <c r="A522" s="267"/>
      <c r="C522" s="111"/>
      <c r="E522" s="273"/>
      <c r="F522" s="273"/>
      <c r="G522" s="273"/>
      <c r="H522" s="273"/>
    </row>
    <row r="523" spans="1:8" s="72" customFormat="1" ht="12">
      <c r="A523" s="267"/>
      <c r="C523" s="111"/>
      <c r="E523" s="273"/>
      <c r="F523" s="273"/>
      <c r="G523" s="273"/>
      <c r="H523" s="273"/>
    </row>
    <row r="524" spans="1:8" s="72" customFormat="1" ht="12">
      <c r="A524" s="267"/>
      <c r="C524" s="111"/>
      <c r="E524" s="273"/>
      <c r="F524" s="273"/>
      <c r="G524" s="273"/>
      <c r="H524" s="273"/>
    </row>
    <row r="525" spans="1:8" s="72" customFormat="1" ht="12">
      <c r="A525" s="267"/>
      <c r="C525" s="111"/>
      <c r="E525" s="273"/>
      <c r="F525" s="273"/>
      <c r="G525" s="273"/>
      <c r="H525" s="273"/>
    </row>
    <row r="526" spans="1:8" s="72" customFormat="1" ht="12">
      <c r="A526" s="267"/>
      <c r="C526" s="111"/>
      <c r="E526" s="273"/>
      <c r="F526" s="273"/>
      <c r="G526" s="273"/>
      <c r="H526" s="273"/>
    </row>
    <row r="527" spans="1:8" s="72" customFormat="1" ht="12">
      <c r="A527" s="267"/>
      <c r="C527" s="111"/>
      <c r="E527" s="273"/>
      <c r="F527" s="273"/>
      <c r="G527" s="273"/>
      <c r="H527" s="273"/>
    </row>
    <row r="528" spans="1:8" s="72" customFormat="1" ht="12">
      <c r="A528" s="267"/>
      <c r="C528" s="111"/>
      <c r="E528" s="273"/>
      <c r="F528" s="273"/>
      <c r="G528" s="273"/>
      <c r="H528" s="273"/>
    </row>
    <row r="529" spans="1:8" s="72" customFormat="1" ht="12">
      <c r="A529" s="267"/>
      <c r="C529" s="111"/>
      <c r="E529" s="273"/>
      <c r="F529" s="273"/>
      <c r="G529" s="273"/>
      <c r="H529" s="273"/>
    </row>
    <row r="530" spans="1:8" s="72" customFormat="1" ht="12">
      <c r="A530" s="267"/>
      <c r="C530" s="111"/>
      <c r="E530" s="273"/>
      <c r="F530" s="273"/>
      <c r="G530" s="273"/>
      <c r="H530" s="273"/>
    </row>
    <row r="531" spans="1:8" s="72" customFormat="1" ht="12">
      <c r="A531" s="267"/>
      <c r="C531" s="111"/>
      <c r="E531" s="273"/>
      <c r="F531" s="273"/>
      <c r="G531" s="273"/>
      <c r="H531" s="273"/>
    </row>
    <row r="532" spans="1:8" s="72" customFormat="1" ht="12">
      <c r="A532" s="267"/>
      <c r="C532" s="111"/>
      <c r="E532" s="273"/>
      <c r="F532" s="273"/>
      <c r="G532" s="273"/>
      <c r="H532" s="273"/>
    </row>
    <row r="533" spans="1:8" s="72" customFormat="1" ht="12">
      <c r="A533" s="267"/>
      <c r="C533" s="111"/>
      <c r="E533" s="273"/>
      <c r="F533" s="273"/>
      <c r="G533" s="273"/>
      <c r="H533" s="273"/>
    </row>
    <row r="534" spans="1:8" s="72" customFormat="1" ht="12">
      <c r="A534" s="267"/>
      <c r="C534" s="111"/>
      <c r="E534" s="273"/>
      <c r="F534" s="273"/>
      <c r="G534" s="273"/>
      <c r="H534" s="273"/>
    </row>
    <row r="535" spans="1:8" s="72" customFormat="1" ht="12">
      <c r="A535" s="267"/>
      <c r="C535" s="111"/>
      <c r="E535" s="273"/>
      <c r="F535" s="273"/>
      <c r="G535" s="273"/>
      <c r="H535" s="273"/>
    </row>
    <row r="536" spans="1:8" s="72" customFormat="1" ht="12">
      <c r="A536" s="267"/>
      <c r="C536" s="111"/>
      <c r="E536" s="273"/>
      <c r="F536" s="273"/>
      <c r="G536" s="273"/>
      <c r="H536" s="273"/>
    </row>
    <row r="537" spans="1:8" s="72" customFormat="1" ht="12">
      <c r="A537" s="267"/>
      <c r="C537" s="111"/>
      <c r="E537" s="273"/>
      <c r="F537" s="273"/>
      <c r="G537" s="273"/>
      <c r="H537" s="273"/>
    </row>
    <row r="538" spans="1:8" s="72" customFormat="1" ht="12">
      <c r="A538" s="267"/>
      <c r="C538" s="111"/>
      <c r="E538" s="273"/>
      <c r="F538" s="273"/>
      <c r="G538" s="273"/>
      <c r="H538" s="273"/>
    </row>
    <row r="539" spans="1:8" s="72" customFormat="1" ht="12">
      <c r="A539" s="267"/>
      <c r="C539" s="111"/>
      <c r="E539" s="273"/>
      <c r="F539" s="273"/>
      <c r="G539" s="273"/>
      <c r="H539" s="273"/>
    </row>
    <row r="540" spans="1:8" s="72" customFormat="1" ht="12">
      <c r="A540" s="267"/>
      <c r="C540" s="111"/>
      <c r="E540" s="273"/>
      <c r="F540" s="273"/>
      <c r="G540" s="273"/>
      <c r="H540" s="273"/>
    </row>
    <row r="541" spans="1:8" s="72" customFormat="1" ht="12">
      <c r="A541" s="267"/>
      <c r="C541" s="111"/>
      <c r="E541" s="273"/>
      <c r="F541" s="273"/>
      <c r="G541" s="273"/>
      <c r="H541" s="273"/>
    </row>
    <row r="542" spans="1:8" s="72" customFormat="1" ht="12">
      <c r="A542" s="267"/>
      <c r="C542" s="111"/>
      <c r="E542" s="273"/>
      <c r="F542" s="273"/>
      <c r="G542" s="273"/>
      <c r="H542" s="273"/>
    </row>
    <row r="543" spans="1:8" s="72" customFormat="1" ht="12">
      <c r="A543" s="267"/>
      <c r="C543" s="111"/>
      <c r="E543" s="273"/>
      <c r="F543" s="273"/>
      <c r="G543" s="273"/>
      <c r="H543" s="273"/>
    </row>
    <row r="544" spans="1:8" s="72" customFormat="1" ht="12">
      <c r="A544" s="267"/>
      <c r="C544" s="111"/>
      <c r="E544" s="273"/>
      <c r="F544" s="273"/>
      <c r="G544" s="273"/>
      <c r="H544" s="273"/>
    </row>
    <row r="545" spans="1:8" s="72" customFormat="1" ht="12">
      <c r="A545" s="267"/>
      <c r="C545" s="111"/>
      <c r="E545" s="273"/>
      <c r="F545" s="273"/>
      <c r="G545" s="273"/>
      <c r="H545" s="273"/>
    </row>
    <row r="546" spans="1:8" s="72" customFormat="1" ht="12">
      <c r="A546" s="267"/>
      <c r="C546" s="111"/>
      <c r="E546" s="273"/>
      <c r="F546" s="273"/>
      <c r="G546" s="273"/>
      <c r="H546" s="273"/>
    </row>
    <row r="547" spans="1:8" s="72" customFormat="1" ht="12">
      <c r="A547" s="267"/>
      <c r="C547" s="111"/>
      <c r="E547" s="273"/>
      <c r="F547" s="273"/>
      <c r="G547" s="273"/>
      <c r="H547" s="273"/>
    </row>
    <row r="548" spans="1:8" s="72" customFormat="1" ht="12">
      <c r="A548" s="267"/>
      <c r="C548" s="111"/>
      <c r="E548" s="273"/>
      <c r="F548" s="273"/>
      <c r="G548" s="273"/>
      <c r="H548" s="273"/>
    </row>
    <row r="549" spans="1:8" s="72" customFormat="1" ht="12">
      <c r="A549" s="267"/>
      <c r="C549" s="111"/>
      <c r="E549" s="273"/>
      <c r="F549" s="273"/>
      <c r="G549" s="273"/>
      <c r="H549" s="273"/>
    </row>
    <row r="550" spans="1:8" s="72" customFormat="1" ht="12">
      <c r="A550" s="267"/>
      <c r="C550" s="111"/>
      <c r="E550" s="273"/>
      <c r="F550" s="273"/>
      <c r="G550" s="273"/>
      <c r="H550" s="273"/>
    </row>
    <row r="551" spans="1:8" s="72" customFormat="1" ht="12">
      <c r="A551" s="267"/>
      <c r="C551" s="111"/>
      <c r="E551" s="273"/>
      <c r="F551" s="273"/>
      <c r="G551" s="273"/>
      <c r="H551" s="273"/>
    </row>
    <row r="552" spans="1:8" s="72" customFormat="1" ht="12">
      <c r="A552" s="267"/>
      <c r="C552" s="111"/>
      <c r="E552" s="273"/>
      <c r="F552" s="273"/>
      <c r="G552" s="273"/>
      <c r="H552" s="273"/>
    </row>
    <row r="553" spans="1:8" s="72" customFormat="1" ht="12">
      <c r="A553" s="267"/>
      <c r="C553" s="111"/>
      <c r="E553" s="273"/>
      <c r="F553" s="273"/>
      <c r="G553" s="273"/>
      <c r="H553" s="273"/>
    </row>
    <row r="554" spans="1:8" s="72" customFormat="1" ht="12">
      <c r="A554" s="267"/>
      <c r="C554" s="111"/>
      <c r="E554" s="273"/>
      <c r="F554" s="273"/>
      <c r="G554" s="273"/>
      <c r="H554" s="273"/>
    </row>
    <row r="555" spans="1:8" s="72" customFormat="1" ht="12">
      <c r="A555" s="267"/>
      <c r="C555" s="111"/>
      <c r="E555" s="273"/>
      <c r="F555" s="273"/>
      <c r="G555" s="273"/>
      <c r="H555" s="273"/>
    </row>
    <row r="556" spans="1:8" s="72" customFormat="1" ht="12">
      <c r="A556" s="267"/>
      <c r="C556" s="111"/>
      <c r="E556" s="273"/>
      <c r="F556" s="273"/>
      <c r="G556" s="273"/>
      <c r="H556" s="273"/>
    </row>
    <row r="557" spans="1:8" s="72" customFormat="1" ht="12">
      <c r="A557" s="267"/>
      <c r="C557" s="111"/>
      <c r="E557" s="273"/>
      <c r="F557" s="273"/>
      <c r="G557" s="273"/>
      <c r="H557" s="273"/>
    </row>
    <row r="558" spans="1:8" s="72" customFormat="1" ht="12">
      <c r="A558" s="267"/>
      <c r="C558" s="111"/>
      <c r="E558" s="273"/>
      <c r="F558" s="273"/>
      <c r="G558" s="273"/>
      <c r="H558" s="273"/>
    </row>
    <row r="559" spans="1:8" s="72" customFormat="1" ht="12">
      <c r="A559" s="267"/>
      <c r="C559" s="111"/>
      <c r="E559" s="273"/>
      <c r="F559" s="273"/>
      <c r="G559" s="273"/>
      <c r="H559" s="273"/>
    </row>
    <row r="560" spans="1:8" s="72" customFormat="1" ht="12">
      <c r="A560" s="267"/>
      <c r="C560" s="111"/>
      <c r="E560" s="273"/>
      <c r="F560" s="273"/>
      <c r="G560" s="273"/>
      <c r="H560" s="273"/>
    </row>
    <row r="561" spans="1:8" s="72" customFormat="1" ht="12">
      <c r="A561" s="267"/>
      <c r="C561" s="111"/>
      <c r="E561" s="273"/>
      <c r="F561" s="273"/>
      <c r="G561" s="273"/>
      <c r="H561" s="273"/>
    </row>
    <row r="562" spans="1:8" s="72" customFormat="1" ht="12">
      <c r="A562" s="267"/>
      <c r="C562" s="111"/>
      <c r="E562" s="273"/>
      <c r="F562" s="273"/>
      <c r="G562" s="273"/>
      <c r="H562" s="273"/>
    </row>
    <row r="563" spans="1:8" s="72" customFormat="1" ht="12">
      <c r="A563" s="267"/>
      <c r="C563" s="111"/>
      <c r="E563" s="273"/>
      <c r="F563" s="273"/>
      <c r="G563" s="273"/>
      <c r="H563" s="273"/>
    </row>
    <row r="564" spans="1:8" s="72" customFormat="1" ht="12">
      <c r="A564" s="267"/>
      <c r="C564" s="111"/>
      <c r="E564" s="273"/>
      <c r="F564" s="273"/>
      <c r="G564" s="273"/>
      <c r="H564" s="273"/>
    </row>
    <row r="565" spans="1:8" s="72" customFormat="1" ht="12">
      <c r="A565" s="267"/>
      <c r="C565" s="111"/>
      <c r="E565" s="273"/>
      <c r="F565" s="273"/>
      <c r="G565" s="273"/>
      <c r="H565" s="273"/>
    </row>
    <row r="566" spans="1:8" s="72" customFormat="1" ht="12">
      <c r="A566" s="267"/>
      <c r="C566" s="111"/>
      <c r="E566" s="273"/>
      <c r="F566" s="273"/>
      <c r="G566" s="273"/>
      <c r="H566" s="273"/>
    </row>
    <row r="567" spans="1:8" s="72" customFormat="1" ht="12">
      <c r="A567" s="267"/>
      <c r="C567" s="111"/>
      <c r="E567" s="273"/>
      <c r="F567" s="273"/>
      <c r="G567" s="273"/>
      <c r="H567" s="273"/>
    </row>
    <row r="568" spans="1:8" s="72" customFormat="1" ht="12">
      <c r="A568" s="267"/>
      <c r="C568" s="111"/>
      <c r="E568" s="273"/>
      <c r="F568" s="273"/>
      <c r="G568" s="273"/>
      <c r="H568" s="273"/>
    </row>
    <row r="569" spans="1:8" s="72" customFormat="1" ht="12">
      <c r="A569" s="267"/>
      <c r="C569" s="111"/>
      <c r="E569" s="273"/>
      <c r="F569" s="273"/>
      <c r="G569" s="273"/>
      <c r="H569" s="273"/>
    </row>
    <row r="570" spans="1:8" s="72" customFormat="1" ht="12">
      <c r="A570" s="267"/>
      <c r="C570" s="111"/>
      <c r="E570" s="273"/>
      <c r="F570" s="273"/>
      <c r="G570" s="273"/>
      <c r="H570" s="273"/>
    </row>
    <row r="571" spans="1:8" s="72" customFormat="1" ht="12">
      <c r="A571" s="267"/>
      <c r="C571" s="111"/>
      <c r="E571" s="273"/>
      <c r="F571" s="273"/>
      <c r="G571" s="273"/>
      <c r="H571" s="273"/>
    </row>
    <row r="572" spans="1:8" s="72" customFormat="1" ht="12">
      <c r="A572" s="267"/>
      <c r="C572" s="111"/>
      <c r="E572" s="273"/>
      <c r="F572" s="273"/>
      <c r="G572" s="273"/>
      <c r="H572" s="273"/>
    </row>
    <row r="573" spans="1:8" s="72" customFormat="1" ht="12">
      <c r="A573" s="267"/>
      <c r="C573" s="111"/>
      <c r="E573" s="273"/>
      <c r="F573" s="273"/>
      <c r="G573" s="273"/>
      <c r="H573" s="273"/>
    </row>
    <row r="574" spans="1:8" s="72" customFormat="1" ht="12">
      <c r="A574" s="267"/>
      <c r="C574" s="111"/>
      <c r="E574" s="273"/>
      <c r="F574" s="273"/>
      <c r="G574" s="273"/>
      <c r="H574" s="273"/>
    </row>
    <row r="575" spans="1:8" s="72" customFormat="1" ht="12">
      <c r="A575" s="267"/>
      <c r="C575" s="111"/>
      <c r="E575" s="273"/>
      <c r="F575" s="273"/>
      <c r="G575" s="273"/>
      <c r="H575" s="273"/>
    </row>
    <row r="576" spans="1:8" s="72" customFormat="1" ht="12">
      <c r="A576" s="267"/>
      <c r="C576" s="111"/>
      <c r="E576" s="273"/>
      <c r="F576" s="273"/>
      <c r="G576" s="273"/>
      <c r="H576" s="273"/>
    </row>
    <row r="577" spans="1:8" s="72" customFormat="1" ht="12">
      <c r="A577" s="267"/>
      <c r="C577" s="111"/>
      <c r="E577" s="273"/>
      <c r="F577" s="273"/>
      <c r="G577" s="273"/>
      <c r="H577" s="273"/>
    </row>
    <row r="578" spans="1:8" s="72" customFormat="1" ht="12">
      <c r="A578" s="267"/>
      <c r="C578" s="111"/>
      <c r="E578" s="273"/>
      <c r="F578" s="273"/>
      <c r="G578" s="273"/>
      <c r="H578" s="273"/>
    </row>
    <row r="579" spans="1:8" s="72" customFormat="1" ht="12">
      <c r="A579" s="267"/>
      <c r="C579" s="111"/>
      <c r="E579" s="273"/>
      <c r="F579" s="273"/>
      <c r="G579" s="273"/>
      <c r="H579" s="273"/>
    </row>
    <row r="580" spans="1:8" s="72" customFormat="1" ht="12">
      <c r="A580" s="267"/>
      <c r="C580" s="111"/>
      <c r="E580" s="273"/>
      <c r="F580" s="273"/>
      <c r="G580" s="273"/>
      <c r="H580" s="273"/>
    </row>
    <row r="581" spans="1:8" s="72" customFormat="1" ht="12">
      <c r="A581" s="267"/>
      <c r="C581" s="111"/>
      <c r="E581" s="273"/>
      <c r="F581" s="273"/>
      <c r="G581" s="273"/>
      <c r="H581" s="273"/>
    </row>
    <row r="582" spans="1:8" s="72" customFormat="1" ht="12">
      <c r="A582" s="267"/>
      <c r="C582" s="111"/>
      <c r="E582" s="273"/>
      <c r="F582" s="273"/>
      <c r="G582" s="273"/>
      <c r="H582" s="273"/>
    </row>
    <row r="583" spans="1:8" s="72" customFormat="1" ht="12">
      <c r="A583" s="267"/>
      <c r="C583" s="111"/>
      <c r="E583" s="273"/>
      <c r="F583" s="273"/>
      <c r="G583" s="273"/>
      <c r="H583" s="273"/>
    </row>
    <row r="584" spans="1:8" s="72" customFormat="1" ht="12">
      <c r="A584" s="267"/>
      <c r="C584" s="111"/>
      <c r="E584" s="273"/>
      <c r="F584" s="273"/>
      <c r="G584" s="273"/>
      <c r="H584" s="273"/>
    </row>
    <row r="585" spans="1:8" s="72" customFormat="1" ht="12">
      <c r="A585" s="267"/>
      <c r="C585" s="111"/>
      <c r="E585" s="273"/>
      <c r="F585" s="273"/>
      <c r="G585" s="273"/>
      <c r="H585" s="273"/>
    </row>
    <row r="586" spans="1:8" s="72" customFormat="1" ht="12">
      <c r="A586" s="267"/>
      <c r="C586" s="111"/>
      <c r="E586" s="273"/>
      <c r="F586" s="273"/>
      <c r="G586" s="273"/>
      <c r="H586" s="273"/>
    </row>
    <row r="587" spans="1:8" s="72" customFormat="1" ht="12">
      <c r="A587" s="267"/>
      <c r="C587" s="111"/>
      <c r="E587" s="273"/>
      <c r="F587" s="273"/>
      <c r="G587" s="273"/>
      <c r="H587" s="273"/>
    </row>
    <row r="588" spans="1:8" s="72" customFormat="1" ht="12">
      <c r="A588" s="267"/>
      <c r="C588" s="111"/>
      <c r="E588" s="273"/>
      <c r="F588" s="273"/>
      <c r="G588" s="273"/>
      <c r="H588" s="273"/>
    </row>
    <row r="589" spans="1:8" s="72" customFormat="1" ht="12">
      <c r="A589" s="267"/>
      <c r="C589" s="111"/>
      <c r="E589" s="273"/>
      <c r="F589" s="273"/>
      <c r="G589" s="273"/>
      <c r="H589" s="273"/>
    </row>
    <row r="590" spans="1:8" s="72" customFormat="1" ht="12">
      <c r="A590" s="267"/>
      <c r="C590" s="111"/>
      <c r="E590" s="273"/>
      <c r="F590" s="273"/>
      <c r="G590" s="273"/>
      <c r="H590" s="273"/>
    </row>
    <row r="591" spans="1:8" s="72" customFormat="1" ht="12">
      <c r="A591" s="267"/>
      <c r="C591" s="111"/>
      <c r="E591" s="273"/>
      <c r="F591" s="273"/>
      <c r="G591" s="273"/>
      <c r="H591" s="273"/>
    </row>
    <row r="592" spans="1:8" s="72" customFormat="1" ht="12">
      <c r="A592" s="267"/>
      <c r="C592" s="111"/>
      <c r="E592" s="273"/>
      <c r="F592" s="273"/>
      <c r="G592" s="273"/>
      <c r="H592" s="273"/>
    </row>
    <row r="593" spans="1:8" s="72" customFormat="1" ht="12">
      <c r="A593" s="267"/>
      <c r="C593" s="111"/>
      <c r="E593" s="273"/>
      <c r="F593" s="273"/>
      <c r="G593" s="273"/>
      <c r="H593" s="273"/>
    </row>
    <row r="594" spans="1:8" s="72" customFormat="1" ht="12">
      <c r="A594" s="267"/>
      <c r="C594" s="111"/>
      <c r="E594" s="273"/>
      <c r="F594" s="273"/>
      <c r="G594" s="273"/>
      <c r="H594" s="273"/>
    </row>
    <row r="595" spans="1:8" s="72" customFormat="1" ht="12">
      <c r="A595" s="267"/>
      <c r="C595" s="111"/>
      <c r="E595" s="273"/>
      <c r="F595" s="273"/>
      <c r="G595" s="273"/>
      <c r="H595" s="273"/>
    </row>
    <row r="596" spans="1:8" s="72" customFormat="1" ht="12">
      <c r="A596" s="267"/>
      <c r="C596" s="111"/>
      <c r="E596" s="273"/>
      <c r="F596" s="273"/>
      <c r="G596" s="273"/>
      <c r="H596" s="273"/>
    </row>
    <row r="597" spans="1:8" s="72" customFormat="1" ht="12">
      <c r="A597" s="267"/>
      <c r="C597" s="111"/>
      <c r="E597" s="273"/>
      <c r="F597" s="273"/>
      <c r="G597" s="273"/>
      <c r="H597" s="273"/>
    </row>
    <row r="598" spans="1:8" s="72" customFormat="1" ht="12">
      <c r="A598" s="267"/>
      <c r="C598" s="111"/>
      <c r="E598" s="273"/>
      <c r="F598" s="273"/>
      <c r="G598" s="273"/>
      <c r="H598" s="273"/>
    </row>
    <row r="599" spans="1:8" s="72" customFormat="1" ht="12">
      <c r="A599" s="267"/>
      <c r="C599" s="111"/>
      <c r="E599" s="273"/>
      <c r="F599" s="273"/>
      <c r="G599" s="273"/>
      <c r="H599" s="273"/>
    </row>
    <row r="600" spans="1:8" s="72" customFormat="1" ht="12">
      <c r="A600" s="267"/>
      <c r="C600" s="111"/>
      <c r="E600" s="273"/>
      <c r="F600" s="273"/>
      <c r="G600" s="273"/>
      <c r="H600" s="273"/>
    </row>
    <row r="601" spans="1:8" s="72" customFormat="1" ht="12">
      <c r="A601" s="267"/>
      <c r="C601" s="111"/>
      <c r="E601" s="273"/>
      <c r="F601" s="273"/>
      <c r="G601" s="273"/>
      <c r="H601" s="273"/>
    </row>
    <row r="602" spans="1:8" s="72" customFormat="1" ht="12">
      <c r="A602" s="267"/>
      <c r="C602" s="111"/>
      <c r="E602" s="273"/>
      <c r="F602" s="273"/>
      <c r="G602" s="273"/>
      <c r="H602" s="273"/>
    </row>
    <row r="603" spans="1:8" s="72" customFormat="1" ht="12">
      <c r="A603" s="267"/>
      <c r="C603" s="111"/>
      <c r="E603" s="273"/>
      <c r="F603" s="273"/>
      <c r="G603" s="273"/>
      <c r="H603" s="273"/>
    </row>
    <row r="604" spans="1:8" s="72" customFormat="1" ht="12">
      <c r="A604" s="267"/>
      <c r="C604" s="111"/>
      <c r="E604" s="273"/>
      <c r="F604" s="273"/>
      <c r="G604" s="273"/>
      <c r="H604" s="273"/>
    </row>
    <row r="605" spans="1:8" s="72" customFormat="1" ht="12">
      <c r="A605" s="267"/>
      <c r="C605" s="111"/>
      <c r="E605" s="273"/>
      <c r="F605" s="273"/>
      <c r="G605" s="273"/>
      <c r="H605" s="273"/>
    </row>
    <row r="606" spans="1:8" s="72" customFormat="1" ht="12">
      <c r="A606" s="267"/>
      <c r="C606" s="111"/>
      <c r="E606" s="273"/>
      <c r="F606" s="273"/>
      <c r="G606" s="273"/>
      <c r="H606" s="273"/>
    </row>
    <row r="607" spans="1:8" s="72" customFormat="1" ht="12">
      <c r="A607" s="267"/>
      <c r="C607" s="111"/>
      <c r="E607" s="273"/>
      <c r="F607" s="273"/>
      <c r="G607" s="273"/>
      <c r="H607" s="273"/>
    </row>
    <row r="608" spans="1:8" s="72" customFormat="1" ht="12">
      <c r="A608" s="267"/>
      <c r="C608" s="111"/>
      <c r="E608" s="273"/>
      <c r="F608" s="273"/>
      <c r="G608" s="273"/>
      <c r="H608" s="273"/>
    </row>
    <row r="609" spans="1:8" s="72" customFormat="1" ht="12">
      <c r="A609" s="267"/>
      <c r="C609" s="111"/>
      <c r="E609" s="273"/>
      <c r="F609" s="273"/>
      <c r="G609" s="273"/>
      <c r="H609" s="273"/>
    </row>
    <row r="610" spans="1:8" s="72" customFormat="1" ht="12">
      <c r="A610" s="267"/>
      <c r="C610" s="111"/>
      <c r="E610" s="273"/>
      <c r="F610" s="273"/>
      <c r="G610" s="273"/>
      <c r="H610" s="273"/>
    </row>
    <row r="611" spans="1:8" s="72" customFormat="1" ht="12">
      <c r="A611" s="267"/>
      <c r="C611" s="111"/>
      <c r="E611" s="273"/>
      <c r="F611" s="273"/>
      <c r="G611" s="273"/>
      <c r="H611" s="273"/>
    </row>
    <row r="612" spans="1:8" s="72" customFormat="1" ht="12">
      <c r="A612" s="267"/>
      <c r="C612" s="111"/>
      <c r="E612" s="273"/>
      <c r="F612" s="273"/>
      <c r="G612" s="273"/>
      <c r="H612" s="273"/>
    </row>
    <row r="613" spans="1:8" s="72" customFormat="1" ht="12">
      <c r="A613" s="267"/>
      <c r="C613" s="111"/>
      <c r="E613" s="273"/>
      <c r="F613" s="273"/>
      <c r="G613" s="273"/>
      <c r="H613" s="273"/>
    </row>
    <row r="614" spans="1:8" s="72" customFormat="1" ht="12">
      <c r="A614" s="267"/>
      <c r="C614" s="111"/>
      <c r="E614" s="273"/>
      <c r="F614" s="273"/>
      <c r="G614" s="273"/>
      <c r="H614" s="273"/>
    </row>
    <row r="615" spans="1:8" s="72" customFormat="1" ht="12">
      <c r="A615" s="267"/>
      <c r="C615" s="111"/>
      <c r="E615" s="273"/>
      <c r="F615" s="273"/>
      <c r="G615" s="273"/>
      <c r="H615" s="273"/>
    </row>
    <row r="616" spans="1:8" s="72" customFormat="1" ht="12">
      <c r="A616" s="267"/>
      <c r="C616" s="111"/>
      <c r="E616" s="273"/>
      <c r="F616" s="273"/>
      <c r="G616" s="273"/>
      <c r="H616" s="273"/>
    </row>
    <row r="617" spans="1:8" s="72" customFormat="1" ht="12">
      <c r="A617" s="267"/>
      <c r="C617" s="111"/>
      <c r="E617" s="273"/>
      <c r="F617" s="273"/>
      <c r="G617" s="273"/>
      <c r="H617" s="273"/>
    </row>
    <row r="618" spans="1:8" s="72" customFormat="1" ht="12">
      <c r="A618" s="267"/>
      <c r="C618" s="111"/>
      <c r="E618" s="273"/>
      <c r="F618" s="273"/>
      <c r="G618" s="273"/>
      <c r="H618" s="273"/>
    </row>
    <row r="619" spans="1:8" s="72" customFormat="1" ht="12">
      <c r="A619" s="267"/>
      <c r="C619" s="111"/>
      <c r="E619" s="273"/>
      <c r="F619" s="273"/>
      <c r="G619" s="273"/>
      <c r="H619" s="273"/>
    </row>
    <row r="620" spans="1:8" s="72" customFormat="1" ht="12">
      <c r="A620" s="267"/>
      <c r="C620" s="111"/>
      <c r="E620" s="273"/>
      <c r="F620" s="273"/>
      <c r="G620" s="273"/>
      <c r="H620" s="273"/>
    </row>
    <row r="621" spans="1:8" s="72" customFormat="1" ht="12">
      <c r="A621" s="267"/>
      <c r="C621" s="111"/>
      <c r="E621" s="273"/>
      <c r="F621" s="273"/>
      <c r="G621" s="273"/>
      <c r="H621" s="273"/>
    </row>
    <row r="622" spans="1:8" s="72" customFormat="1" ht="12">
      <c r="A622" s="267"/>
      <c r="C622" s="111"/>
      <c r="E622" s="273"/>
      <c r="F622" s="273"/>
      <c r="G622" s="273"/>
      <c r="H622" s="273"/>
    </row>
    <row r="623" spans="1:8" s="72" customFormat="1" ht="12">
      <c r="A623" s="267"/>
      <c r="C623" s="111"/>
      <c r="E623" s="273"/>
      <c r="F623" s="273"/>
      <c r="G623" s="273"/>
      <c r="H623" s="273"/>
    </row>
    <row r="624" spans="1:8" s="72" customFormat="1" ht="12">
      <c r="A624" s="267"/>
      <c r="C624" s="111"/>
      <c r="E624" s="273"/>
      <c r="F624" s="273"/>
      <c r="G624" s="273"/>
      <c r="H624" s="273"/>
    </row>
    <row r="625" spans="1:8" s="72" customFormat="1" ht="12">
      <c r="A625" s="267"/>
      <c r="C625" s="111"/>
      <c r="E625" s="273"/>
      <c r="F625" s="273"/>
      <c r="G625" s="273"/>
      <c r="H625" s="273"/>
    </row>
    <row r="626" spans="1:8" s="72" customFormat="1" ht="12">
      <c r="A626" s="267"/>
      <c r="C626" s="111"/>
      <c r="E626" s="273"/>
      <c r="F626" s="273"/>
      <c r="G626" s="273"/>
      <c r="H626" s="273"/>
    </row>
    <row r="627" spans="1:8" s="72" customFormat="1" ht="12">
      <c r="A627" s="267"/>
      <c r="C627" s="111"/>
      <c r="E627" s="273"/>
      <c r="F627" s="273"/>
      <c r="G627" s="273"/>
      <c r="H627" s="273"/>
    </row>
    <row r="628" spans="1:8" s="72" customFormat="1" ht="12">
      <c r="A628" s="267"/>
      <c r="C628" s="111"/>
      <c r="E628" s="273"/>
      <c r="F628" s="273"/>
      <c r="G628" s="273"/>
      <c r="H628" s="273"/>
    </row>
    <row r="629" spans="1:8" s="72" customFormat="1" ht="12">
      <c r="A629" s="267"/>
      <c r="C629" s="111"/>
      <c r="E629" s="273"/>
      <c r="F629" s="273"/>
      <c r="G629" s="273"/>
      <c r="H629" s="273"/>
    </row>
    <row r="630" spans="1:8" s="72" customFormat="1" ht="12">
      <c r="A630" s="267"/>
      <c r="C630" s="111"/>
      <c r="E630" s="273"/>
      <c r="F630" s="273"/>
      <c r="G630" s="273"/>
      <c r="H630" s="273"/>
    </row>
    <row r="631" spans="1:8" s="72" customFormat="1" ht="12">
      <c r="A631" s="267"/>
      <c r="C631" s="111"/>
      <c r="E631" s="273"/>
      <c r="F631" s="273"/>
      <c r="G631" s="273"/>
      <c r="H631" s="273"/>
    </row>
    <row r="632" spans="1:8" s="72" customFormat="1" ht="12">
      <c r="A632" s="267"/>
      <c r="C632" s="111"/>
      <c r="E632" s="273"/>
      <c r="F632" s="273"/>
      <c r="G632" s="273"/>
      <c r="H632" s="273"/>
    </row>
    <row r="633" spans="1:8" s="72" customFormat="1" ht="12">
      <c r="A633" s="267"/>
      <c r="C633" s="111"/>
      <c r="E633" s="273"/>
      <c r="F633" s="273"/>
      <c r="G633" s="273"/>
      <c r="H633" s="273"/>
    </row>
    <row r="634" spans="1:8" s="72" customFormat="1" ht="12">
      <c r="A634" s="267"/>
      <c r="C634" s="111"/>
      <c r="E634" s="273"/>
      <c r="F634" s="273"/>
      <c r="G634" s="273"/>
      <c r="H634" s="273"/>
    </row>
    <row r="635" spans="1:8" s="72" customFormat="1" ht="12">
      <c r="A635" s="267"/>
      <c r="C635" s="111"/>
      <c r="E635" s="273"/>
      <c r="F635" s="273"/>
      <c r="G635" s="273"/>
      <c r="H635" s="273"/>
    </row>
    <row r="636" spans="1:8" s="72" customFormat="1" ht="12">
      <c r="A636" s="267"/>
      <c r="C636" s="111"/>
      <c r="E636" s="273"/>
      <c r="F636" s="273"/>
      <c r="G636" s="273"/>
      <c r="H636" s="273"/>
    </row>
    <row r="637" spans="1:8" s="72" customFormat="1" ht="12">
      <c r="A637" s="267"/>
      <c r="C637" s="111"/>
      <c r="E637" s="273"/>
      <c r="F637" s="273"/>
      <c r="G637" s="273"/>
      <c r="H637" s="273"/>
    </row>
    <row r="638" spans="1:8" s="72" customFormat="1" ht="12">
      <c r="A638" s="267"/>
      <c r="C638" s="111"/>
      <c r="E638" s="273"/>
      <c r="F638" s="273"/>
      <c r="G638" s="273"/>
      <c r="H638" s="273"/>
    </row>
    <row r="639" spans="1:8" s="72" customFormat="1" ht="12">
      <c r="A639" s="267"/>
      <c r="C639" s="111"/>
      <c r="E639" s="273"/>
      <c r="F639" s="273"/>
      <c r="G639" s="273"/>
      <c r="H639" s="273"/>
    </row>
    <row r="640" spans="1:8" s="72" customFormat="1" ht="12">
      <c r="A640" s="267"/>
      <c r="C640" s="111"/>
      <c r="E640" s="273"/>
      <c r="F640" s="273"/>
      <c r="G640" s="273"/>
      <c r="H640" s="273"/>
    </row>
    <row r="641" spans="1:8" s="72" customFormat="1" ht="12">
      <c r="A641" s="267"/>
      <c r="C641" s="111"/>
      <c r="E641" s="273"/>
      <c r="F641" s="273"/>
      <c r="G641" s="273"/>
      <c r="H641" s="273"/>
    </row>
    <row r="642" spans="1:8" s="72" customFormat="1" ht="12">
      <c r="A642" s="267"/>
      <c r="C642" s="111"/>
      <c r="E642" s="273"/>
      <c r="F642" s="273"/>
      <c r="G642" s="273"/>
      <c r="H642" s="273"/>
    </row>
    <row r="643" spans="1:8" s="72" customFormat="1" ht="12">
      <c r="A643" s="267"/>
      <c r="C643" s="111"/>
      <c r="E643" s="273"/>
      <c r="F643" s="273"/>
      <c r="G643" s="273"/>
      <c r="H643" s="273"/>
    </row>
    <row r="644" spans="1:8" s="72" customFormat="1" ht="12">
      <c r="A644" s="267"/>
      <c r="C644" s="111"/>
      <c r="E644" s="273"/>
      <c r="F644" s="273"/>
      <c r="G644" s="273"/>
      <c r="H644" s="273"/>
    </row>
    <row r="645" spans="1:8" s="72" customFormat="1" ht="12">
      <c r="A645" s="267"/>
      <c r="C645" s="111"/>
      <c r="E645" s="273"/>
      <c r="F645" s="273"/>
      <c r="G645" s="273"/>
      <c r="H645" s="273"/>
    </row>
    <row r="646" spans="1:8" s="72" customFormat="1" ht="12">
      <c r="A646" s="267"/>
      <c r="C646" s="111"/>
      <c r="E646" s="273"/>
      <c r="F646" s="273"/>
      <c r="G646" s="273"/>
      <c r="H646" s="273"/>
    </row>
    <row r="647" spans="1:8" s="72" customFormat="1" ht="12">
      <c r="A647" s="267"/>
      <c r="C647" s="111"/>
      <c r="E647" s="273"/>
      <c r="F647" s="273"/>
      <c r="G647" s="273"/>
      <c r="H647" s="273"/>
    </row>
    <row r="648" spans="1:8" s="72" customFormat="1" ht="12">
      <c r="A648" s="267"/>
      <c r="C648" s="111"/>
      <c r="E648" s="273"/>
      <c r="F648" s="273"/>
      <c r="G648" s="273"/>
      <c r="H648" s="273"/>
    </row>
    <row r="649" spans="1:8" s="72" customFormat="1" ht="12">
      <c r="A649" s="267"/>
      <c r="C649" s="111"/>
      <c r="E649" s="273"/>
      <c r="F649" s="273"/>
      <c r="G649" s="273"/>
      <c r="H649" s="273"/>
    </row>
    <row r="650" spans="1:8" s="72" customFormat="1" ht="12">
      <c r="A650" s="267"/>
      <c r="C650" s="111"/>
      <c r="E650" s="273"/>
      <c r="F650" s="273"/>
      <c r="G650" s="273"/>
      <c r="H650" s="273"/>
    </row>
    <row r="651" spans="1:8" s="72" customFormat="1" ht="12">
      <c r="A651" s="267"/>
      <c r="C651" s="111"/>
      <c r="E651" s="273"/>
      <c r="F651" s="273"/>
      <c r="G651" s="273"/>
      <c r="H651" s="273"/>
    </row>
    <row r="652" spans="1:8" s="72" customFormat="1" ht="12">
      <c r="A652" s="267"/>
      <c r="C652" s="111"/>
      <c r="E652" s="273"/>
      <c r="F652" s="273"/>
      <c r="G652" s="273"/>
      <c r="H652" s="273"/>
    </row>
    <row r="653" spans="1:8" s="72" customFormat="1" ht="12">
      <c r="A653" s="267"/>
      <c r="C653" s="111"/>
      <c r="E653" s="273"/>
      <c r="F653" s="273"/>
      <c r="G653" s="273"/>
      <c r="H653" s="273"/>
    </row>
    <row r="654" spans="1:8" s="72" customFormat="1" ht="12">
      <c r="A654" s="267"/>
      <c r="C654" s="111"/>
      <c r="E654" s="273"/>
      <c r="F654" s="273"/>
      <c r="G654" s="273"/>
      <c r="H654" s="273"/>
    </row>
    <row r="655" spans="1:8" s="72" customFormat="1" ht="12">
      <c r="A655" s="267"/>
      <c r="C655" s="111"/>
      <c r="E655" s="273"/>
      <c r="F655" s="273"/>
      <c r="G655" s="273"/>
      <c r="H655" s="273"/>
    </row>
    <row r="656" spans="1:8" s="72" customFormat="1" ht="12">
      <c r="A656" s="267"/>
      <c r="C656" s="111"/>
      <c r="E656" s="273"/>
      <c r="F656" s="273"/>
      <c r="G656" s="273"/>
      <c r="H656" s="273"/>
    </row>
    <row r="657" spans="1:8" s="72" customFormat="1" ht="12">
      <c r="A657" s="267"/>
      <c r="C657" s="111"/>
      <c r="E657" s="273"/>
      <c r="F657" s="273"/>
      <c r="G657" s="273"/>
      <c r="H657" s="273"/>
    </row>
    <row r="658" spans="1:8" s="72" customFormat="1" ht="12">
      <c r="A658" s="267"/>
      <c r="C658" s="111"/>
      <c r="E658" s="273"/>
      <c r="F658" s="273"/>
      <c r="G658" s="273"/>
      <c r="H658" s="273"/>
    </row>
    <row r="659" spans="1:8" s="72" customFormat="1" ht="12">
      <c r="A659" s="267"/>
      <c r="C659" s="111"/>
      <c r="E659" s="273"/>
      <c r="F659" s="273"/>
      <c r="G659" s="273"/>
      <c r="H659" s="273"/>
    </row>
    <row r="660" spans="1:8" s="72" customFormat="1" ht="12">
      <c r="A660" s="267"/>
      <c r="C660" s="111"/>
      <c r="E660" s="273"/>
      <c r="F660" s="273"/>
      <c r="G660" s="273"/>
      <c r="H660" s="273"/>
    </row>
    <row r="661" spans="1:8" s="72" customFormat="1" ht="12">
      <c r="A661" s="267"/>
      <c r="C661" s="111"/>
      <c r="E661" s="273"/>
      <c r="F661" s="273"/>
      <c r="G661" s="273"/>
      <c r="H661" s="273"/>
    </row>
    <row r="662" spans="1:8" s="72" customFormat="1" ht="12">
      <c r="A662" s="267"/>
      <c r="C662" s="111"/>
      <c r="E662" s="273"/>
      <c r="F662" s="273"/>
      <c r="G662" s="273"/>
      <c r="H662" s="273"/>
    </row>
    <row r="663" spans="1:8" s="72" customFormat="1" ht="12">
      <c r="A663" s="267"/>
      <c r="C663" s="111"/>
      <c r="E663" s="273"/>
      <c r="F663" s="273"/>
      <c r="G663" s="273"/>
      <c r="H663" s="273"/>
    </row>
    <row r="664" spans="1:8" s="72" customFormat="1" ht="12">
      <c r="A664" s="267"/>
      <c r="C664" s="111"/>
      <c r="E664" s="273"/>
      <c r="F664" s="273"/>
      <c r="G664" s="273"/>
      <c r="H664" s="273"/>
    </row>
    <row r="665" spans="1:8" s="72" customFormat="1" ht="12">
      <c r="A665" s="267"/>
      <c r="C665" s="111"/>
      <c r="E665" s="273"/>
      <c r="F665" s="273"/>
      <c r="G665" s="273"/>
      <c r="H665" s="273"/>
    </row>
    <row r="666" spans="1:8" s="72" customFormat="1" ht="12">
      <c r="A666" s="267"/>
      <c r="C666" s="111"/>
      <c r="E666" s="273"/>
      <c r="F666" s="273"/>
      <c r="G666" s="273"/>
      <c r="H666" s="273"/>
    </row>
    <row r="667" spans="1:8" s="72" customFormat="1" ht="12">
      <c r="A667" s="267"/>
      <c r="C667" s="111"/>
      <c r="E667" s="273"/>
      <c r="F667" s="273"/>
      <c r="G667" s="273"/>
      <c r="H667" s="273"/>
    </row>
    <row r="668" spans="1:8" s="72" customFormat="1" ht="12">
      <c r="A668" s="267"/>
      <c r="C668" s="111"/>
      <c r="E668" s="273"/>
      <c r="F668" s="273"/>
      <c r="G668" s="273"/>
      <c r="H668" s="273"/>
    </row>
    <row r="669" spans="1:8" s="72" customFormat="1" ht="12">
      <c r="A669" s="267"/>
      <c r="C669" s="111"/>
      <c r="E669" s="273"/>
      <c r="F669" s="273"/>
      <c r="G669" s="273"/>
      <c r="H669" s="273"/>
    </row>
    <row r="670" spans="1:8" s="72" customFormat="1" ht="12">
      <c r="A670" s="267"/>
      <c r="C670" s="111"/>
      <c r="E670" s="273"/>
      <c r="F670" s="273"/>
      <c r="G670" s="273"/>
      <c r="H670" s="273"/>
    </row>
    <row r="671" spans="1:8" s="72" customFormat="1" ht="12">
      <c r="A671" s="267"/>
      <c r="C671" s="111"/>
      <c r="E671" s="273"/>
      <c r="F671" s="273"/>
      <c r="G671" s="273"/>
      <c r="H671" s="273"/>
    </row>
    <row r="672" spans="1:8" s="72" customFormat="1" ht="12">
      <c r="A672" s="267"/>
      <c r="C672" s="111"/>
      <c r="E672" s="273"/>
      <c r="F672" s="273"/>
      <c r="G672" s="273"/>
      <c r="H672" s="273"/>
    </row>
    <row r="673" spans="1:8" s="72" customFormat="1" ht="12">
      <c r="A673" s="267"/>
      <c r="C673" s="111"/>
      <c r="E673" s="273"/>
      <c r="F673" s="273"/>
      <c r="G673" s="273"/>
      <c r="H673" s="273"/>
    </row>
    <row r="674" spans="1:8" s="72" customFormat="1" ht="12">
      <c r="A674" s="267"/>
      <c r="C674" s="111"/>
      <c r="E674" s="273"/>
      <c r="F674" s="273"/>
      <c r="G674" s="273"/>
      <c r="H674" s="273"/>
    </row>
    <row r="675" spans="1:8" s="72" customFormat="1" ht="12">
      <c r="A675" s="267"/>
      <c r="C675" s="111"/>
      <c r="E675" s="273"/>
      <c r="F675" s="273"/>
      <c r="G675" s="273"/>
      <c r="H675" s="273"/>
    </row>
    <row r="676" spans="1:8" s="72" customFormat="1" ht="12">
      <c r="A676" s="267"/>
      <c r="C676" s="111"/>
      <c r="E676" s="273"/>
      <c r="F676" s="273"/>
      <c r="G676" s="273"/>
      <c r="H676" s="273"/>
    </row>
    <row r="677" spans="1:8" s="72" customFormat="1" ht="12">
      <c r="A677" s="267"/>
      <c r="C677" s="111"/>
      <c r="E677" s="273"/>
      <c r="F677" s="273"/>
      <c r="G677" s="273"/>
      <c r="H677" s="273"/>
    </row>
    <row r="678" spans="1:8" s="72" customFormat="1" ht="12">
      <c r="A678" s="267"/>
      <c r="C678" s="111"/>
      <c r="E678" s="273"/>
      <c r="F678" s="273"/>
      <c r="G678" s="273"/>
      <c r="H678" s="273"/>
    </row>
    <row r="679" spans="1:8" s="72" customFormat="1" ht="12">
      <c r="A679" s="267"/>
      <c r="C679" s="111"/>
      <c r="E679" s="273"/>
      <c r="F679" s="273"/>
      <c r="G679" s="273"/>
      <c r="H679" s="273"/>
    </row>
    <row r="680" spans="1:8" s="72" customFormat="1" ht="12">
      <c r="A680" s="267"/>
      <c r="C680" s="111"/>
      <c r="E680" s="273"/>
      <c r="F680" s="273"/>
      <c r="G680" s="273"/>
      <c r="H680" s="273"/>
    </row>
    <row r="681" spans="1:8" s="72" customFormat="1" ht="12">
      <c r="A681" s="267"/>
      <c r="C681" s="111"/>
      <c r="E681" s="273"/>
      <c r="F681" s="273"/>
      <c r="G681" s="273"/>
      <c r="H681" s="273"/>
    </row>
    <row r="682" spans="1:8" s="72" customFormat="1" ht="12">
      <c r="A682" s="267"/>
      <c r="C682" s="111"/>
      <c r="E682" s="273"/>
      <c r="F682" s="273"/>
      <c r="G682" s="273"/>
      <c r="H682" s="273"/>
    </row>
    <row r="683" spans="1:8" s="72" customFormat="1" ht="12">
      <c r="A683" s="267"/>
      <c r="C683" s="111"/>
      <c r="E683" s="273"/>
      <c r="F683" s="273"/>
      <c r="G683" s="273"/>
      <c r="H683" s="273"/>
    </row>
    <row r="684" spans="1:8" s="72" customFormat="1" ht="12">
      <c r="A684" s="267"/>
      <c r="C684" s="111"/>
      <c r="E684" s="273"/>
      <c r="F684" s="273"/>
      <c r="G684" s="273"/>
      <c r="H684" s="273"/>
    </row>
    <row r="685" spans="1:8" s="72" customFormat="1" ht="12">
      <c r="A685" s="267"/>
      <c r="C685" s="111"/>
      <c r="E685" s="273"/>
      <c r="F685" s="273"/>
      <c r="G685" s="273"/>
      <c r="H685" s="273"/>
    </row>
    <row r="686" spans="1:8" s="72" customFormat="1" ht="12">
      <c r="A686" s="267"/>
      <c r="C686" s="111"/>
      <c r="E686" s="273"/>
      <c r="F686" s="273"/>
      <c r="G686" s="273"/>
      <c r="H686" s="273"/>
    </row>
    <row r="687" spans="1:8" s="72" customFormat="1" ht="12">
      <c r="A687" s="267"/>
      <c r="C687" s="111"/>
      <c r="E687" s="273"/>
      <c r="F687" s="273"/>
      <c r="G687" s="273"/>
      <c r="H687" s="273"/>
    </row>
    <row r="688" spans="1:8" s="72" customFormat="1" ht="12">
      <c r="A688" s="267"/>
      <c r="C688" s="111"/>
      <c r="E688" s="273"/>
      <c r="F688" s="273"/>
      <c r="G688" s="273"/>
      <c r="H688" s="273"/>
    </row>
    <row r="689" spans="1:8" s="72" customFormat="1" ht="12">
      <c r="A689" s="267"/>
      <c r="C689" s="111"/>
      <c r="E689" s="273"/>
      <c r="F689" s="273"/>
      <c r="G689" s="273"/>
      <c r="H689" s="273"/>
    </row>
    <row r="690" spans="1:8" s="72" customFormat="1" ht="12">
      <c r="A690" s="267"/>
      <c r="C690" s="111"/>
      <c r="E690" s="273"/>
      <c r="F690" s="273"/>
      <c r="G690" s="273"/>
      <c r="H690" s="273"/>
    </row>
    <row r="691" spans="1:8" s="72" customFormat="1" ht="12">
      <c r="A691" s="267"/>
      <c r="C691" s="111"/>
      <c r="E691" s="273"/>
      <c r="F691" s="273"/>
      <c r="G691" s="273"/>
      <c r="H691" s="273"/>
    </row>
    <row r="692" spans="1:8" s="72" customFormat="1" ht="12">
      <c r="A692" s="267"/>
      <c r="C692" s="111"/>
      <c r="E692" s="273"/>
      <c r="F692" s="273"/>
      <c r="G692" s="273"/>
      <c r="H692" s="273"/>
    </row>
    <row r="693" spans="1:8" s="72" customFormat="1" ht="12">
      <c r="A693" s="267"/>
      <c r="C693" s="111"/>
      <c r="E693" s="273"/>
      <c r="F693" s="273"/>
      <c r="G693" s="273"/>
      <c r="H693" s="273"/>
    </row>
    <row r="694" spans="1:8" s="72" customFormat="1" ht="12">
      <c r="A694" s="267"/>
      <c r="C694" s="111"/>
      <c r="E694" s="273"/>
      <c r="F694" s="273"/>
      <c r="G694" s="273"/>
      <c r="H694" s="273"/>
    </row>
    <row r="695" spans="1:8" s="72" customFormat="1" ht="12">
      <c r="A695" s="267"/>
      <c r="C695" s="111"/>
      <c r="E695" s="273"/>
      <c r="F695" s="273"/>
      <c r="G695" s="273"/>
      <c r="H695" s="273"/>
    </row>
    <row r="696" spans="1:8" s="72" customFormat="1" ht="12">
      <c r="A696" s="267"/>
      <c r="C696" s="111"/>
      <c r="E696" s="273"/>
      <c r="F696" s="273"/>
      <c r="G696" s="273"/>
      <c r="H696" s="273"/>
    </row>
    <row r="697" spans="1:8" s="72" customFormat="1" ht="12">
      <c r="A697" s="267"/>
      <c r="C697" s="111"/>
      <c r="E697" s="273"/>
      <c r="F697" s="273"/>
      <c r="G697" s="273"/>
      <c r="H697" s="273"/>
    </row>
    <row r="698" spans="1:8" s="72" customFormat="1" ht="12">
      <c r="A698" s="267"/>
      <c r="C698" s="111"/>
      <c r="E698" s="273"/>
      <c r="F698" s="273"/>
      <c r="G698" s="273"/>
      <c r="H698" s="273"/>
    </row>
    <row r="699" spans="1:8" s="72" customFormat="1" ht="12">
      <c r="A699" s="267"/>
      <c r="C699" s="111"/>
      <c r="E699" s="273"/>
      <c r="F699" s="273"/>
      <c r="G699" s="273"/>
      <c r="H699" s="273"/>
    </row>
    <row r="700" spans="1:8" s="72" customFormat="1" ht="12">
      <c r="A700" s="267"/>
      <c r="C700" s="111"/>
      <c r="E700" s="273"/>
      <c r="F700" s="273"/>
      <c r="G700" s="273"/>
      <c r="H700" s="273"/>
    </row>
    <row r="701" spans="1:8" s="72" customFormat="1" ht="12">
      <c r="A701" s="267"/>
      <c r="C701" s="111"/>
      <c r="E701" s="273"/>
      <c r="F701" s="273"/>
      <c r="G701" s="273"/>
      <c r="H701" s="273"/>
    </row>
    <row r="702" spans="1:8" s="72" customFormat="1" ht="12">
      <c r="A702" s="267"/>
      <c r="C702" s="111"/>
      <c r="E702" s="273"/>
      <c r="F702" s="273"/>
      <c r="G702" s="273"/>
      <c r="H702" s="273"/>
    </row>
    <row r="703" spans="1:8" s="72" customFormat="1" ht="12">
      <c r="A703" s="267"/>
      <c r="C703" s="111"/>
      <c r="E703" s="273"/>
      <c r="F703" s="273"/>
      <c r="G703" s="273"/>
      <c r="H703" s="273"/>
    </row>
    <row r="704" spans="1:8" s="72" customFormat="1" ht="12">
      <c r="A704" s="267"/>
      <c r="C704" s="111"/>
      <c r="E704" s="273"/>
      <c r="F704" s="273"/>
      <c r="G704" s="273"/>
      <c r="H704" s="273"/>
    </row>
    <row r="705" spans="1:8" s="72" customFormat="1" ht="12">
      <c r="A705" s="267"/>
      <c r="C705" s="111"/>
      <c r="E705" s="273"/>
      <c r="F705" s="273"/>
      <c r="G705" s="273"/>
      <c r="H705" s="273"/>
    </row>
    <row r="706" spans="1:8" s="72" customFormat="1" ht="12">
      <c r="A706" s="267"/>
      <c r="C706" s="111"/>
      <c r="E706" s="273"/>
      <c r="F706" s="273"/>
      <c r="G706" s="273"/>
      <c r="H706" s="273"/>
    </row>
    <row r="707" spans="1:8" s="72" customFormat="1" ht="12">
      <c r="A707" s="267"/>
      <c r="C707" s="111"/>
      <c r="E707" s="273"/>
      <c r="F707" s="273"/>
      <c r="G707" s="273"/>
      <c r="H707" s="273"/>
    </row>
    <row r="708" spans="1:8" s="72" customFormat="1" ht="12">
      <c r="A708" s="267"/>
      <c r="C708" s="111"/>
      <c r="E708" s="273"/>
      <c r="F708" s="273"/>
      <c r="G708" s="273"/>
      <c r="H708" s="273"/>
    </row>
    <row r="709" spans="1:8" s="72" customFormat="1" ht="12">
      <c r="A709" s="267"/>
      <c r="C709" s="111"/>
      <c r="E709" s="273"/>
      <c r="F709" s="273"/>
      <c r="G709" s="273"/>
      <c r="H709" s="273"/>
    </row>
    <row r="710" spans="1:8" s="72" customFormat="1" ht="12">
      <c r="A710" s="267"/>
      <c r="C710" s="111"/>
      <c r="E710" s="273"/>
      <c r="F710" s="273"/>
      <c r="G710" s="273"/>
      <c r="H710" s="273"/>
    </row>
    <row r="711" spans="1:8" s="72" customFormat="1" ht="12">
      <c r="A711" s="267"/>
      <c r="C711" s="111"/>
      <c r="E711" s="273"/>
      <c r="F711" s="273"/>
      <c r="G711" s="273"/>
      <c r="H711" s="273"/>
    </row>
    <row r="712" spans="1:8" s="72" customFormat="1" ht="12">
      <c r="A712" s="267"/>
      <c r="C712" s="111"/>
      <c r="E712" s="273"/>
      <c r="F712" s="273"/>
      <c r="G712" s="273"/>
      <c r="H712" s="273"/>
    </row>
    <row r="713" spans="1:8" s="72" customFormat="1" ht="12">
      <c r="A713" s="267"/>
      <c r="C713" s="111"/>
      <c r="E713" s="273"/>
      <c r="F713" s="273"/>
      <c r="G713" s="273"/>
      <c r="H713" s="273"/>
    </row>
    <row r="714" spans="1:8" s="72" customFormat="1" ht="12">
      <c r="A714" s="267"/>
      <c r="C714" s="111"/>
      <c r="E714" s="273"/>
      <c r="F714" s="273"/>
      <c r="G714" s="273"/>
      <c r="H714" s="273"/>
    </row>
    <row r="715" spans="1:8" s="72" customFormat="1" ht="12">
      <c r="A715" s="267"/>
      <c r="C715" s="111"/>
      <c r="E715" s="273"/>
      <c r="F715" s="273"/>
      <c r="G715" s="273"/>
      <c r="H715" s="273"/>
    </row>
    <row r="716" spans="1:8" s="72" customFormat="1" ht="12">
      <c r="A716" s="267"/>
      <c r="C716" s="111"/>
      <c r="E716" s="273"/>
      <c r="F716" s="273"/>
      <c r="G716" s="273"/>
      <c r="H716" s="273"/>
    </row>
    <row r="717" spans="1:8" s="72" customFormat="1" ht="12">
      <c r="A717" s="267"/>
      <c r="C717" s="111"/>
      <c r="E717" s="273"/>
      <c r="F717" s="273"/>
      <c r="G717" s="273"/>
      <c r="H717" s="273"/>
    </row>
    <row r="718" spans="1:8" s="72" customFormat="1" ht="12">
      <c r="A718" s="267"/>
      <c r="C718" s="111"/>
      <c r="E718" s="273"/>
      <c r="F718" s="273"/>
      <c r="G718" s="273"/>
      <c r="H718" s="273"/>
    </row>
    <row r="719" spans="1:8" s="72" customFormat="1" ht="12">
      <c r="A719" s="267"/>
      <c r="C719" s="111"/>
      <c r="E719" s="273"/>
      <c r="F719" s="273"/>
      <c r="G719" s="273"/>
      <c r="H719" s="273"/>
    </row>
    <row r="720" spans="1:8" s="72" customFormat="1" ht="12">
      <c r="A720" s="267"/>
      <c r="C720" s="111"/>
      <c r="E720" s="273"/>
      <c r="F720" s="273"/>
      <c r="G720" s="273"/>
      <c r="H720" s="273"/>
    </row>
    <row r="721" spans="1:8" s="72" customFormat="1" ht="12">
      <c r="A721" s="267"/>
      <c r="C721" s="111"/>
      <c r="E721" s="273"/>
      <c r="F721" s="273"/>
      <c r="G721" s="273"/>
      <c r="H721" s="273"/>
    </row>
    <row r="722" spans="1:8" s="72" customFormat="1" ht="12">
      <c r="A722" s="267"/>
      <c r="C722" s="111"/>
      <c r="E722" s="273"/>
      <c r="F722" s="273"/>
      <c r="G722" s="273"/>
      <c r="H722" s="273"/>
    </row>
    <row r="723" spans="1:8" s="72" customFormat="1" ht="12">
      <c r="A723" s="267"/>
      <c r="C723" s="111"/>
      <c r="E723" s="273"/>
      <c r="F723" s="273"/>
      <c r="G723" s="273"/>
      <c r="H723" s="273"/>
    </row>
    <row r="724" spans="1:8" s="72" customFormat="1" ht="12">
      <c r="A724" s="267"/>
      <c r="C724" s="111"/>
      <c r="E724" s="273"/>
      <c r="F724" s="273"/>
      <c r="G724" s="273"/>
      <c r="H724" s="273"/>
    </row>
    <row r="725" spans="1:8" s="72" customFormat="1" ht="12">
      <c r="A725" s="267"/>
      <c r="C725" s="111"/>
      <c r="E725" s="273"/>
      <c r="F725" s="273"/>
      <c r="G725" s="273"/>
      <c r="H725" s="273"/>
    </row>
    <row r="726" spans="1:8" s="72" customFormat="1" ht="12">
      <c r="A726" s="267"/>
      <c r="C726" s="111"/>
      <c r="E726" s="273"/>
      <c r="F726" s="273"/>
      <c r="G726" s="273"/>
      <c r="H726" s="273"/>
    </row>
    <row r="727" spans="1:8" s="72" customFormat="1" ht="12">
      <c r="A727" s="267"/>
      <c r="C727" s="111"/>
      <c r="E727" s="273"/>
      <c r="F727" s="273"/>
      <c r="G727" s="273"/>
      <c r="H727" s="273"/>
    </row>
    <row r="728" spans="1:8" s="72" customFormat="1" ht="12">
      <c r="A728" s="267"/>
      <c r="C728" s="111"/>
      <c r="E728" s="273"/>
      <c r="F728" s="273"/>
      <c r="G728" s="273"/>
      <c r="H728" s="273"/>
    </row>
    <row r="729" spans="1:8" s="72" customFormat="1" ht="12">
      <c r="A729" s="267"/>
      <c r="C729" s="111"/>
      <c r="E729" s="273"/>
      <c r="F729" s="273"/>
      <c r="G729" s="273"/>
      <c r="H729" s="273"/>
    </row>
    <row r="730" spans="1:8" s="72" customFormat="1" ht="12">
      <c r="A730" s="267"/>
      <c r="C730" s="111"/>
      <c r="E730" s="273"/>
      <c r="F730" s="273"/>
      <c r="G730" s="273"/>
      <c r="H730" s="273"/>
    </row>
    <row r="731" spans="1:8" s="72" customFormat="1" ht="12">
      <c r="A731" s="267"/>
      <c r="C731" s="111"/>
      <c r="E731" s="273"/>
      <c r="F731" s="273"/>
      <c r="G731" s="273"/>
      <c r="H731" s="273"/>
    </row>
    <row r="732" spans="1:8" s="72" customFormat="1" ht="12">
      <c r="A732" s="267"/>
      <c r="C732" s="111"/>
      <c r="E732" s="273"/>
      <c r="F732" s="273"/>
      <c r="G732" s="273"/>
      <c r="H732" s="273"/>
    </row>
    <row r="733" spans="1:8" s="72" customFormat="1" ht="12">
      <c r="A733" s="267"/>
      <c r="C733" s="111"/>
      <c r="E733" s="273"/>
      <c r="F733" s="273"/>
      <c r="G733" s="273"/>
      <c r="H733" s="273"/>
    </row>
    <row r="734" spans="1:8" s="72" customFormat="1" ht="12">
      <c r="A734" s="267"/>
      <c r="C734" s="111"/>
      <c r="E734" s="273"/>
      <c r="F734" s="273"/>
      <c r="G734" s="273"/>
      <c r="H734" s="273"/>
    </row>
    <row r="735" spans="1:8" s="72" customFormat="1" ht="12">
      <c r="A735" s="267"/>
      <c r="C735" s="111"/>
      <c r="E735" s="273"/>
      <c r="F735" s="273"/>
      <c r="G735" s="273"/>
      <c r="H735" s="273"/>
    </row>
    <row r="736" spans="1:8" s="72" customFormat="1" ht="12">
      <c r="A736" s="267"/>
      <c r="C736" s="111"/>
      <c r="E736" s="273"/>
      <c r="F736" s="273"/>
      <c r="G736" s="273"/>
      <c r="H736" s="273"/>
    </row>
    <row r="737" spans="1:8" s="72" customFormat="1" ht="12">
      <c r="A737" s="267"/>
      <c r="C737" s="111"/>
      <c r="E737" s="273"/>
      <c r="F737" s="273"/>
      <c r="G737" s="273"/>
      <c r="H737" s="273"/>
    </row>
    <row r="738" spans="1:8" s="72" customFormat="1" ht="12">
      <c r="A738" s="267"/>
      <c r="C738" s="111"/>
      <c r="E738" s="273"/>
      <c r="F738" s="273"/>
      <c r="G738" s="273"/>
      <c r="H738" s="273"/>
    </row>
    <row r="739" spans="1:8" s="72" customFormat="1" ht="12">
      <c r="A739" s="267"/>
      <c r="C739" s="111"/>
      <c r="E739" s="273"/>
      <c r="F739" s="273"/>
      <c r="G739" s="273"/>
      <c r="H739" s="273"/>
    </row>
    <row r="740" spans="1:8" s="72" customFormat="1" ht="12">
      <c r="A740" s="267"/>
      <c r="C740" s="111"/>
      <c r="E740" s="273"/>
      <c r="F740" s="273"/>
      <c r="G740" s="273"/>
      <c r="H740" s="273"/>
    </row>
    <row r="741" spans="1:8" s="72" customFormat="1" ht="12">
      <c r="A741" s="267"/>
      <c r="C741" s="111"/>
      <c r="E741" s="273"/>
      <c r="F741" s="273"/>
      <c r="G741" s="273"/>
      <c r="H741" s="273"/>
    </row>
    <row r="742" spans="1:8" s="72" customFormat="1" ht="12">
      <c r="A742" s="267"/>
      <c r="C742" s="111"/>
      <c r="E742" s="273"/>
      <c r="F742" s="273"/>
      <c r="G742" s="273"/>
      <c r="H742" s="273"/>
    </row>
    <row r="743" spans="1:8" s="72" customFormat="1" ht="12">
      <c r="A743" s="267"/>
      <c r="C743" s="111"/>
      <c r="E743" s="273"/>
      <c r="F743" s="273"/>
      <c r="G743" s="273"/>
      <c r="H743" s="273"/>
    </row>
    <row r="744" spans="1:8" s="72" customFormat="1" ht="12">
      <c r="A744" s="267"/>
      <c r="C744" s="111"/>
      <c r="E744" s="273"/>
      <c r="F744" s="273"/>
      <c r="G744" s="273"/>
      <c r="H744" s="273"/>
    </row>
    <row r="745" spans="1:8" s="72" customFormat="1" ht="12">
      <c r="A745" s="267"/>
      <c r="C745" s="111"/>
      <c r="E745" s="273"/>
      <c r="F745" s="273"/>
      <c r="G745" s="273"/>
      <c r="H745" s="273"/>
    </row>
    <row r="746" spans="1:8" s="72" customFormat="1" ht="12">
      <c r="A746" s="267"/>
      <c r="C746" s="111"/>
      <c r="E746" s="273"/>
      <c r="F746" s="273"/>
      <c r="G746" s="273"/>
      <c r="H746" s="273"/>
    </row>
    <row r="747" spans="1:8" s="72" customFormat="1" ht="12">
      <c r="A747" s="267"/>
      <c r="C747" s="111"/>
      <c r="E747" s="273"/>
      <c r="F747" s="273"/>
      <c r="G747" s="273"/>
      <c r="H747" s="273"/>
    </row>
    <row r="748" spans="1:8" s="72" customFormat="1" ht="12">
      <c r="A748" s="267"/>
      <c r="C748" s="111"/>
      <c r="E748" s="273"/>
      <c r="F748" s="273"/>
      <c r="G748" s="273"/>
      <c r="H748" s="273"/>
    </row>
    <row r="749" spans="1:8" s="72" customFormat="1" ht="12">
      <c r="A749" s="267"/>
      <c r="C749" s="111"/>
      <c r="E749" s="273"/>
      <c r="F749" s="273"/>
      <c r="G749" s="273"/>
      <c r="H749" s="273"/>
    </row>
    <row r="750" spans="1:8" s="72" customFormat="1" ht="12">
      <c r="A750" s="267"/>
      <c r="C750" s="111"/>
      <c r="E750" s="273"/>
      <c r="F750" s="273"/>
      <c r="G750" s="273"/>
      <c r="H750" s="273"/>
    </row>
    <row r="751" spans="1:8" s="72" customFormat="1" ht="12">
      <c r="A751" s="267"/>
      <c r="C751" s="111"/>
      <c r="E751" s="273"/>
      <c r="F751" s="273"/>
      <c r="G751" s="273"/>
      <c r="H751" s="273"/>
    </row>
    <row r="752" spans="1:8" s="72" customFormat="1" ht="12">
      <c r="A752" s="267"/>
      <c r="C752" s="111"/>
      <c r="E752" s="273"/>
      <c r="F752" s="273"/>
      <c r="G752" s="273"/>
      <c r="H752" s="273"/>
    </row>
    <row r="753" spans="1:8" s="72" customFormat="1" ht="12">
      <c r="A753" s="267"/>
      <c r="C753" s="111"/>
      <c r="E753" s="273"/>
      <c r="F753" s="273"/>
      <c r="G753" s="273"/>
      <c r="H753" s="273"/>
    </row>
    <row r="754" spans="1:8" s="72" customFormat="1" ht="12">
      <c r="A754" s="267"/>
      <c r="C754" s="111"/>
      <c r="E754" s="273"/>
      <c r="F754" s="273"/>
      <c r="G754" s="273"/>
      <c r="H754" s="273"/>
    </row>
    <row r="755" spans="1:8" s="72" customFormat="1" ht="12">
      <c r="A755" s="267"/>
      <c r="C755" s="111"/>
      <c r="E755" s="273"/>
      <c r="F755" s="273"/>
      <c r="G755" s="273"/>
      <c r="H755" s="273"/>
    </row>
    <row r="756" spans="1:8" s="72" customFormat="1" ht="12">
      <c r="A756" s="267"/>
      <c r="C756" s="111"/>
      <c r="E756" s="273"/>
      <c r="F756" s="273"/>
      <c r="G756" s="273"/>
      <c r="H756" s="273"/>
    </row>
    <row r="757" spans="1:8" s="72" customFormat="1" ht="12">
      <c r="A757" s="267"/>
      <c r="C757" s="111"/>
      <c r="E757" s="273"/>
      <c r="F757" s="273"/>
      <c r="G757" s="273"/>
      <c r="H757" s="273"/>
    </row>
    <row r="758" spans="1:8" s="72" customFormat="1" ht="12">
      <c r="A758" s="267"/>
      <c r="C758" s="111"/>
      <c r="E758" s="273"/>
      <c r="F758" s="273"/>
      <c r="G758" s="273"/>
      <c r="H758" s="273"/>
    </row>
    <row r="759" spans="1:8" s="72" customFormat="1" ht="12">
      <c r="A759" s="267"/>
      <c r="C759" s="111"/>
      <c r="E759" s="273"/>
      <c r="F759" s="273"/>
      <c r="G759" s="273"/>
      <c r="H759" s="273"/>
    </row>
    <row r="760" spans="1:8" s="72" customFormat="1" ht="12">
      <c r="A760" s="267"/>
      <c r="C760" s="111"/>
      <c r="E760" s="273"/>
      <c r="F760" s="273"/>
      <c r="G760" s="273"/>
      <c r="H760" s="273"/>
    </row>
    <row r="761" spans="1:8" s="72" customFormat="1" ht="12">
      <c r="A761" s="267"/>
      <c r="C761" s="111"/>
      <c r="E761" s="273"/>
      <c r="F761" s="273"/>
      <c r="G761" s="273"/>
      <c r="H761" s="273"/>
    </row>
    <row r="762" spans="1:8" s="72" customFormat="1" ht="12">
      <c r="A762" s="267"/>
      <c r="C762" s="111"/>
      <c r="E762" s="273"/>
      <c r="F762" s="273"/>
      <c r="G762" s="273"/>
      <c r="H762" s="273"/>
    </row>
    <row r="763" spans="1:8" s="72" customFormat="1" ht="12">
      <c r="A763" s="267"/>
      <c r="C763" s="111"/>
      <c r="E763" s="273"/>
      <c r="F763" s="273"/>
      <c r="G763" s="273"/>
      <c r="H763" s="273"/>
    </row>
    <row r="764" spans="1:8" s="72" customFormat="1" ht="12">
      <c r="A764" s="267"/>
      <c r="C764" s="111"/>
      <c r="E764" s="273"/>
      <c r="F764" s="273"/>
      <c r="G764" s="273"/>
      <c r="H764" s="273"/>
    </row>
    <row r="765" spans="1:8" s="72" customFormat="1" ht="12">
      <c r="A765" s="267"/>
      <c r="C765" s="111"/>
      <c r="E765" s="273"/>
      <c r="F765" s="273"/>
      <c r="G765" s="273"/>
      <c r="H765" s="273"/>
    </row>
    <row r="766" spans="1:8" s="72" customFormat="1" ht="12">
      <c r="A766" s="267"/>
      <c r="C766" s="111"/>
      <c r="E766" s="273"/>
      <c r="F766" s="273"/>
      <c r="G766" s="273"/>
      <c r="H766" s="273"/>
    </row>
    <row r="767" spans="1:8" s="72" customFormat="1" ht="12">
      <c r="A767" s="267"/>
      <c r="C767" s="111"/>
      <c r="E767" s="273"/>
      <c r="F767" s="273"/>
      <c r="G767" s="273"/>
      <c r="H767" s="273"/>
    </row>
    <row r="768" spans="1:8" s="72" customFormat="1" ht="12">
      <c r="A768" s="267"/>
      <c r="C768" s="111"/>
      <c r="E768" s="273"/>
      <c r="F768" s="273"/>
      <c r="G768" s="273"/>
      <c r="H768" s="273"/>
    </row>
    <row r="769" spans="1:8" s="72" customFormat="1" ht="12">
      <c r="A769" s="267"/>
      <c r="C769" s="111"/>
      <c r="E769" s="273"/>
      <c r="F769" s="273"/>
      <c r="G769" s="273"/>
      <c r="H769" s="273"/>
    </row>
    <row r="770" spans="1:8" s="72" customFormat="1" ht="12">
      <c r="A770" s="267"/>
      <c r="C770" s="111"/>
      <c r="E770" s="273"/>
      <c r="F770" s="273"/>
      <c r="G770" s="273"/>
      <c r="H770" s="273"/>
    </row>
    <row r="771" spans="1:8" s="72" customFormat="1" ht="12">
      <c r="A771" s="267"/>
      <c r="C771" s="111"/>
      <c r="E771" s="273"/>
      <c r="F771" s="273"/>
      <c r="G771" s="273"/>
      <c r="H771" s="273"/>
    </row>
    <row r="772" spans="1:8" s="72" customFormat="1" ht="12">
      <c r="A772" s="267"/>
      <c r="C772" s="111"/>
      <c r="E772" s="273"/>
      <c r="F772" s="273"/>
      <c r="G772" s="273"/>
      <c r="H772" s="273"/>
    </row>
    <row r="773" spans="1:8" s="72" customFormat="1" ht="12">
      <c r="A773" s="267"/>
      <c r="C773" s="111"/>
      <c r="E773" s="273"/>
      <c r="F773" s="273"/>
      <c r="G773" s="273"/>
      <c r="H773" s="273"/>
    </row>
    <row r="774" spans="1:8" s="72" customFormat="1" ht="12">
      <c r="A774" s="267"/>
      <c r="C774" s="111"/>
      <c r="E774" s="273"/>
      <c r="F774" s="273"/>
      <c r="G774" s="273"/>
      <c r="H774" s="273"/>
    </row>
    <row r="775" spans="1:8" s="72" customFormat="1" ht="12">
      <c r="A775" s="267"/>
      <c r="C775" s="111"/>
      <c r="E775" s="273"/>
      <c r="F775" s="273"/>
      <c r="G775" s="273"/>
      <c r="H775" s="273"/>
    </row>
    <row r="776" spans="1:8" s="72" customFormat="1" ht="12">
      <c r="A776" s="267"/>
      <c r="C776" s="111"/>
      <c r="E776" s="273"/>
      <c r="F776" s="273"/>
      <c r="G776" s="273"/>
      <c r="H776" s="273"/>
    </row>
    <row r="777" spans="1:8" s="72" customFormat="1" ht="12">
      <c r="A777" s="267"/>
      <c r="C777" s="111"/>
      <c r="E777" s="273"/>
      <c r="F777" s="273"/>
      <c r="G777" s="273"/>
      <c r="H777" s="273"/>
    </row>
    <row r="778" spans="1:8" s="72" customFormat="1" ht="12">
      <c r="A778" s="267"/>
      <c r="C778" s="111"/>
      <c r="E778" s="273"/>
      <c r="F778" s="273"/>
      <c r="G778" s="273"/>
      <c r="H778" s="273"/>
    </row>
    <row r="779" spans="1:8" s="72" customFormat="1" ht="12">
      <c r="A779" s="267"/>
      <c r="C779" s="111"/>
      <c r="E779" s="273"/>
      <c r="F779" s="273"/>
      <c r="G779" s="273"/>
      <c r="H779" s="273"/>
    </row>
    <row r="780" spans="1:8" s="72" customFormat="1" ht="12">
      <c r="A780" s="267"/>
      <c r="C780" s="111"/>
      <c r="E780" s="273"/>
      <c r="F780" s="273"/>
      <c r="G780" s="273"/>
      <c r="H780" s="273"/>
    </row>
    <row r="781" spans="1:8" s="72" customFormat="1" ht="12">
      <c r="A781" s="267"/>
      <c r="C781" s="111"/>
      <c r="E781" s="273"/>
      <c r="F781" s="273"/>
      <c r="G781" s="273"/>
      <c r="H781" s="273"/>
    </row>
    <row r="782" spans="1:8" s="72" customFormat="1" ht="12">
      <c r="A782" s="267"/>
      <c r="C782" s="111"/>
      <c r="E782" s="273"/>
      <c r="F782" s="273"/>
      <c r="G782" s="273"/>
      <c r="H782" s="273"/>
    </row>
    <row r="783" spans="1:8" s="72" customFormat="1" ht="12">
      <c r="A783" s="267"/>
      <c r="C783" s="111"/>
      <c r="E783" s="273"/>
      <c r="F783" s="273"/>
      <c r="G783" s="273"/>
      <c r="H783" s="273"/>
    </row>
    <row r="784" spans="1:8" s="72" customFormat="1" ht="12">
      <c r="A784" s="267"/>
      <c r="C784" s="111"/>
      <c r="E784" s="273"/>
      <c r="F784" s="273"/>
      <c r="G784" s="273"/>
      <c r="H784" s="273"/>
    </row>
    <row r="785" spans="1:8" s="72" customFormat="1" ht="12">
      <c r="A785" s="267"/>
      <c r="C785" s="111"/>
      <c r="E785" s="273"/>
      <c r="F785" s="273"/>
      <c r="G785" s="273"/>
      <c r="H785" s="273"/>
    </row>
    <row r="786" spans="1:8" s="72" customFormat="1" ht="12">
      <c r="A786" s="267"/>
      <c r="C786" s="111"/>
      <c r="E786" s="273"/>
      <c r="F786" s="273"/>
      <c r="G786" s="273"/>
      <c r="H786" s="273"/>
    </row>
    <row r="787" spans="1:8" s="72" customFormat="1" ht="12">
      <c r="A787" s="267"/>
      <c r="C787" s="111"/>
      <c r="E787" s="273"/>
      <c r="F787" s="273"/>
      <c r="G787" s="273"/>
      <c r="H787" s="273"/>
    </row>
    <row r="788" spans="1:8" s="72" customFormat="1" ht="12">
      <c r="A788" s="267"/>
      <c r="C788" s="111"/>
      <c r="E788" s="273"/>
      <c r="F788" s="273"/>
      <c r="G788" s="273"/>
      <c r="H788" s="273"/>
    </row>
    <row r="789" spans="1:8" s="72" customFormat="1" ht="12">
      <c r="A789" s="267"/>
      <c r="C789" s="111"/>
      <c r="E789" s="273"/>
      <c r="F789" s="273"/>
      <c r="G789" s="273"/>
      <c r="H789" s="273"/>
    </row>
    <row r="790" spans="1:8" s="72" customFormat="1" ht="12">
      <c r="A790" s="267"/>
      <c r="C790" s="111"/>
      <c r="E790" s="273"/>
      <c r="F790" s="273"/>
      <c r="G790" s="273"/>
      <c r="H790" s="273"/>
    </row>
    <row r="791" spans="1:8" s="72" customFormat="1" ht="12">
      <c r="A791" s="267"/>
      <c r="C791" s="111"/>
      <c r="E791" s="273"/>
      <c r="F791" s="273"/>
      <c r="G791" s="273"/>
      <c r="H791" s="273"/>
    </row>
    <row r="792" spans="1:8" s="72" customFormat="1" ht="12">
      <c r="A792" s="267"/>
      <c r="C792" s="111"/>
      <c r="E792" s="273"/>
      <c r="F792" s="273"/>
      <c r="G792" s="273"/>
      <c r="H792" s="273"/>
    </row>
    <row r="793" spans="1:8" s="72" customFormat="1" ht="12">
      <c r="A793" s="267"/>
      <c r="C793" s="111"/>
      <c r="E793" s="273"/>
      <c r="F793" s="273"/>
      <c r="G793" s="273"/>
      <c r="H793" s="273"/>
    </row>
    <row r="794" spans="1:8" s="72" customFormat="1" ht="12">
      <c r="A794" s="267"/>
      <c r="C794" s="111"/>
      <c r="E794" s="273"/>
      <c r="F794" s="273"/>
      <c r="G794" s="273"/>
      <c r="H794" s="273"/>
    </row>
    <row r="795" spans="1:8" s="72" customFormat="1" ht="12">
      <c r="A795" s="267"/>
      <c r="C795" s="111"/>
      <c r="E795" s="273"/>
      <c r="F795" s="273"/>
      <c r="G795" s="273"/>
      <c r="H795" s="273"/>
    </row>
    <row r="796" spans="1:8" s="72" customFormat="1" ht="12">
      <c r="A796" s="267"/>
      <c r="C796" s="111"/>
      <c r="E796" s="273"/>
      <c r="F796" s="273"/>
      <c r="G796" s="273"/>
      <c r="H796" s="273"/>
    </row>
    <row r="797" spans="1:8" s="72" customFormat="1" ht="12">
      <c r="A797" s="267"/>
      <c r="C797" s="111"/>
      <c r="E797" s="273"/>
      <c r="F797" s="273"/>
      <c r="G797" s="273"/>
      <c r="H797" s="273"/>
    </row>
    <row r="798" spans="1:8" s="72" customFormat="1" ht="12">
      <c r="A798" s="267"/>
      <c r="C798" s="111"/>
      <c r="E798" s="273"/>
      <c r="F798" s="273"/>
      <c r="G798" s="273"/>
      <c r="H798" s="273"/>
    </row>
    <row r="799" spans="1:8" s="72" customFormat="1" ht="12">
      <c r="A799" s="267"/>
      <c r="C799" s="111"/>
      <c r="E799" s="273"/>
      <c r="F799" s="273"/>
      <c r="G799" s="273"/>
      <c r="H799" s="273"/>
    </row>
    <row r="800" spans="1:8" s="72" customFormat="1" ht="12">
      <c r="A800" s="267"/>
      <c r="C800" s="111"/>
      <c r="E800" s="273"/>
      <c r="F800" s="273"/>
      <c r="G800" s="273"/>
      <c r="H800" s="273"/>
    </row>
    <row r="801" spans="1:8" s="72" customFormat="1" ht="12">
      <c r="A801" s="267"/>
      <c r="C801" s="111"/>
      <c r="E801" s="273"/>
      <c r="F801" s="273"/>
      <c r="G801" s="273"/>
      <c r="H801" s="273"/>
    </row>
    <row r="802" spans="1:8" s="72" customFormat="1" ht="12">
      <c r="A802" s="267"/>
      <c r="C802" s="111"/>
      <c r="E802" s="273"/>
      <c r="F802" s="273"/>
      <c r="G802" s="273"/>
      <c r="H802" s="273"/>
    </row>
    <row r="803" spans="1:8" s="72" customFormat="1" ht="12">
      <c r="A803" s="267"/>
      <c r="C803" s="111"/>
      <c r="E803" s="273"/>
      <c r="F803" s="273"/>
      <c r="G803" s="273"/>
      <c r="H803" s="273"/>
    </row>
    <row r="804" spans="1:8" s="72" customFormat="1" ht="12">
      <c r="A804" s="267"/>
      <c r="C804" s="111"/>
      <c r="E804" s="273"/>
      <c r="F804" s="273"/>
      <c r="G804" s="273"/>
      <c r="H804" s="273"/>
    </row>
    <row r="805" spans="1:8" s="72" customFormat="1" ht="12">
      <c r="A805" s="267"/>
      <c r="C805" s="111"/>
      <c r="E805" s="273"/>
      <c r="F805" s="273"/>
      <c r="G805" s="273"/>
      <c r="H805" s="273"/>
    </row>
    <row r="806" spans="1:8" s="72" customFormat="1" ht="12">
      <c r="A806" s="267"/>
      <c r="C806" s="111"/>
      <c r="E806" s="273"/>
      <c r="F806" s="273"/>
      <c r="G806" s="273"/>
      <c r="H806" s="273"/>
    </row>
    <row r="807" spans="1:8" s="72" customFormat="1" ht="12">
      <c r="A807" s="267"/>
      <c r="C807" s="111"/>
      <c r="E807" s="273"/>
      <c r="F807" s="273"/>
      <c r="G807" s="273"/>
      <c r="H807" s="273"/>
    </row>
    <row r="808" spans="1:8" s="72" customFormat="1" ht="12">
      <c r="A808" s="267"/>
      <c r="C808" s="111"/>
      <c r="E808" s="273"/>
      <c r="F808" s="273"/>
      <c r="G808" s="273"/>
      <c r="H808" s="273"/>
    </row>
    <row r="809" spans="1:8" s="72" customFormat="1" ht="12">
      <c r="A809" s="267"/>
      <c r="C809" s="111"/>
      <c r="E809" s="273"/>
      <c r="F809" s="273"/>
      <c r="G809" s="273"/>
      <c r="H809" s="273"/>
    </row>
    <row r="810" spans="1:8" s="72" customFormat="1" ht="12">
      <c r="A810" s="267"/>
      <c r="C810" s="111"/>
      <c r="E810" s="273"/>
      <c r="F810" s="273"/>
      <c r="G810" s="273"/>
      <c r="H810" s="273"/>
    </row>
    <row r="811" spans="1:8" s="72" customFormat="1" ht="12">
      <c r="A811" s="267"/>
      <c r="C811" s="111"/>
      <c r="E811" s="273"/>
      <c r="F811" s="273"/>
      <c r="G811" s="273"/>
      <c r="H811" s="273"/>
    </row>
    <row r="812" spans="1:8" s="72" customFormat="1" ht="12">
      <c r="A812" s="267"/>
      <c r="C812" s="111"/>
      <c r="E812" s="273"/>
      <c r="F812" s="273"/>
      <c r="G812" s="273"/>
      <c r="H812" s="273"/>
    </row>
    <row r="813" spans="1:8" s="72" customFormat="1" ht="12">
      <c r="A813" s="267"/>
      <c r="C813" s="111"/>
      <c r="E813" s="273"/>
      <c r="F813" s="273"/>
      <c r="G813" s="273"/>
      <c r="H813" s="273"/>
    </row>
    <row r="814" spans="1:8" s="72" customFormat="1" ht="12">
      <c r="A814" s="267"/>
      <c r="C814" s="111"/>
      <c r="E814" s="273"/>
      <c r="F814" s="273"/>
      <c r="G814" s="273"/>
      <c r="H814" s="273"/>
    </row>
    <row r="815" spans="1:8" s="72" customFormat="1" ht="12">
      <c r="A815" s="267"/>
      <c r="C815" s="111"/>
      <c r="E815" s="273"/>
      <c r="F815" s="273"/>
      <c r="G815" s="273"/>
      <c r="H815" s="273"/>
    </row>
    <row r="816" spans="1:8" s="72" customFormat="1" ht="12">
      <c r="A816" s="267"/>
      <c r="C816" s="111"/>
      <c r="E816" s="273"/>
      <c r="F816" s="273"/>
      <c r="G816" s="273"/>
      <c r="H816" s="273"/>
    </row>
    <row r="817" spans="1:8" s="72" customFormat="1" ht="12">
      <c r="A817" s="267"/>
      <c r="C817" s="111"/>
      <c r="E817" s="273"/>
      <c r="F817" s="273"/>
      <c r="G817" s="273"/>
      <c r="H817" s="273"/>
    </row>
    <row r="818" spans="1:8" s="72" customFormat="1" ht="12">
      <c r="A818" s="267"/>
      <c r="C818" s="111"/>
      <c r="E818" s="273"/>
      <c r="F818" s="273"/>
      <c r="G818" s="273"/>
      <c r="H818" s="273"/>
    </row>
    <row r="819" spans="1:8" s="72" customFormat="1" ht="12">
      <c r="A819" s="267"/>
      <c r="C819" s="111"/>
      <c r="E819" s="273"/>
      <c r="F819" s="273"/>
      <c r="G819" s="273"/>
      <c r="H819" s="273"/>
    </row>
    <row r="820" spans="1:8" s="72" customFormat="1" ht="12">
      <c r="A820" s="267"/>
      <c r="C820" s="111"/>
      <c r="E820" s="273"/>
      <c r="F820" s="273"/>
      <c r="G820" s="273"/>
      <c r="H820" s="273"/>
    </row>
    <row r="821" spans="1:8" s="72" customFormat="1" ht="12">
      <c r="A821" s="267"/>
      <c r="C821" s="111"/>
      <c r="E821" s="273"/>
      <c r="F821" s="273"/>
      <c r="G821" s="273"/>
      <c r="H821" s="273"/>
    </row>
    <row r="822" spans="1:8" s="72" customFormat="1" ht="12">
      <c r="A822" s="267"/>
      <c r="C822" s="111"/>
      <c r="E822" s="273"/>
      <c r="F822" s="273"/>
      <c r="G822" s="273"/>
      <c r="H822" s="273"/>
    </row>
    <row r="823" spans="1:8" s="72" customFormat="1" ht="12">
      <c r="A823" s="267"/>
      <c r="C823" s="111"/>
      <c r="E823" s="273"/>
      <c r="F823" s="273"/>
      <c r="G823" s="273"/>
      <c r="H823" s="273"/>
    </row>
    <row r="824" spans="1:8" s="72" customFormat="1" ht="12">
      <c r="A824" s="267"/>
      <c r="C824" s="111"/>
      <c r="E824" s="273"/>
      <c r="F824" s="273"/>
      <c r="G824" s="273"/>
      <c r="H824" s="273"/>
    </row>
    <row r="825" spans="1:8" s="72" customFormat="1" ht="12">
      <c r="A825" s="267"/>
      <c r="C825" s="111"/>
      <c r="E825" s="273"/>
      <c r="F825" s="273"/>
      <c r="G825" s="273"/>
      <c r="H825" s="273"/>
    </row>
    <row r="826" spans="1:8" s="72" customFormat="1" ht="12">
      <c r="A826" s="267"/>
      <c r="C826" s="111"/>
      <c r="E826" s="273"/>
      <c r="F826" s="273"/>
      <c r="G826" s="273"/>
      <c r="H826" s="273"/>
    </row>
    <row r="827" spans="1:8" s="72" customFormat="1" ht="12">
      <c r="A827" s="267"/>
      <c r="C827" s="111"/>
      <c r="E827" s="273"/>
      <c r="F827" s="273"/>
      <c r="G827" s="273"/>
      <c r="H827" s="273"/>
    </row>
    <row r="828" spans="1:8" s="72" customFormat="1" ht="12">
      <c r="A828" s="267"/>
      <c r="C828" s="111"/>
      <c r="E828" s="273"/>
      <c r="F828" s="273"/>
      <c r="G828" s="273"/>
      <c r="H828" s="273"/>
    </row>
    <row r="829" spans="1:8" s="72" customFormat="1" ht="12">
      <c r="A829" s="267"/>
      <c r="C829" s="111"/>
      <c r="E829" s="273"/>
      <c r="F829" s="273"/>
      <c r="G829" s="273"/>
      <c r="H829" s="273"/>
    </row>
    <row r="830" spans="1:8" s="72" customFormat="1" ht="12">
      <c r="A830" s="267"/>
      <c r="C830" s="111"/>
      <c r="E830" s="273"/>
      <c r="F830" s="273"/>
      <c r="G830" s="273"/>
      <c r="H830" s="273"/>
    </row>
    <row r="831" spans="1:8" s="72" customFormat="1" ht="12">
      <c r="A831" s="267"/>
      <c r="C831" s="111"/>
      <c r="E831" s="273"/>
      <c r="F831" s="273"/>
      <c r="G831" s="273"/>
      <c r="H831" s="273"/>
    </row>
    <row r="832" spans="1:8" s="72" customFormat="1" ht="12">
      <c r="A832" s="267"/>
      <c r="C832" s="111"/>
      <c r="E832" s="273"/>
      <c r="F832" s="273"/>
      <c r="G832" s="273"/>
      <c r="H832" s="273"/>
    </row>
    <row r="833" spans="1:8" s="72" customFormat="1" ht="12">
      <c r="A833" s="267"/>
      <c r="C833" s="111"/>
      <c r="E833" s="273"/>
      <c r="F833" s="273"/>
      <c r="G833" s="273"/>
      <c r="H833" s="273"/>
    </row>
    <row r="834" spans="1:8" s="72" customFormat="1" ht="12">
      <c r="A834" s="267"/>
      <c r="C834" s="111"/>
      <c r="E834" s="273"/>
      <c r="F834" s="273"/>
      <c r="G834" s="273"/>
      <c r="H834" s="273"/>
    </row>
    <row r="835" spans="1:8" s="72" customFormat="1" ht="12">
      <c r="A835" s="267"/>
      <c r="C835" s="111"/>
      <c r="E835" s="273"/>
      <c r="F835" s="273"/>
      <c r="G835" s="273"/>
      <c r="H835" s="273"/>
    </row>
    <row r="836" spans="1:8" s="72" customFormat="1" ht="12">
      <c r="A836" s="267"/>
      <c r="C836" s="111"/>
      <c r="E836" s="273"/>
      <c r="F836" s="273"/>
      <c r="G836" s="273"/>
      <c r="H836" s="273"/>
    </row>
    <row r="837" spans="1:8" s="72" customFormat="1" ht="12">
      <c r="A837" s="267"/>
      <c r="C837" s="111"/>
      <c r="E837" s="273"/>
      <c r="F837" s="273"/>
      <c r="G837" s="273"/>
      <c r="H837" s="273"/>
    </row>
    <row r="838" spans="1:8" s="72" customFormat="1" ht="12">
      <c r="A838" s="267"/>
      <c r="C838" s="111"/>
      <c r="E838" s="273"/>
      <c r="F838" s="273"/>
      <c r="G838" s="273"/>
      <c r="H838" s="273"/>
    </row>
    <row r="839" spans="1:8" s="72" customFormat="1" ht="12">
      <c r="A839" s="267"/>
      <c r="C839" s="111"/>
      <c r="E839" s="273"/>
      <c r="F839" s="273"/>
      <c r="G839" s="273"/>
      <c r="H839" s="273"/>
    </row>
    <row r="840" spans="1:8" s="72" customFormat="1" ht="12">
      <c r="A840" s="267"/>
      <c r="C840" s="111"/>
      <c r="E840" s="273"/>
      <c r="F840" s="273"/>
      <c r="G840" s="273"/>
      <c r="H840" s="273"/>
    </row>
    <row r="841" spans="1:8" s="72" customFormat="1" ht="12">
      <c r="A841" s="267"/>
      <c r="C841" s="111"/>
      <c r="E841" s="273"/>
      <c r="F841" s="273"/>
      <c r="G841" s="273"/>
      <c r="H841" s="273"/>
    </row>
    <row r="842" spans="1:8" s="72" customFormat="1" ht="12">
      <c r="A842" s="267"/>
      <c r="C842" s="111"/>
      <c r="E842" s="273"/>
      <c r="F842" s="273"/>
      <c r="G842" s="273"/>
      <c r="H842" s="273"/>
    </row>
    <row r="843" spans="1:8" s="72" customFormat="1" ht="12">
      <c r="A843" s="267"/>
      <c r="C843" s="111"/>
      <c r="E843" s="273"/>
      <c r="F843" s="273"/>
      <c r="G843" s="273"/>
      <c r="H843" s="273"/>
    </row>
    <row r="844" spans="1:8" s="72" customFormat="1" ht="12">
      <c r="A844" s="267"/>
      <c r="C844" s="111"/>
      <c r="E844" s="273"/>
      <c r="F844" s="273"/>
      <c r="G844" s="273"/>
      <c r="H844" s="273"/>
    </row>
    <row r="845" spans="1:8" s="72" customFormat="1" ht="12">
      <c r="A845" s="267"/>
      <c r="C845" s="111"/>
      <c r="E845" s="273"/>
      <c r="F845" s="273"/>
      <c r="G845" s="273"/>
      <c r="H845" s="273"/>
    </row>
    <row r="846" spans="1:8" s="72" customFormat="1" ht="12">
      <c r="A846" s="267"/>
      <c r="C846" s="111"/>
      <c r="E846" s="273"/>
      <c r="F846" s="273"/>
      <c r="G846" s="273"/>
      <c r="H846" s="273"/>
    </row>
    <row r="847" spans="1:8" s="72" customFormat="1" ht="12">
      <c r="A847" s="267"/>
      <c r="C847" s="111"/>
      <c r="E847" s="273"/>
      <c r="F847" s="273"/>
      <c r="G847" s="273"/>
      <c r="H847" s="273"/>
    </row>
    <row r="848" spans="1:8" s="72" customFormat="1" ht="12">
      <c r="A848" s="267"/>
      <c r="C848" s="111"/>
      <c r="E848" s="273"/>
      <c r="F848" s="273"/>
      <c r="G848" s="273"/>
      <c r="H848" s="273"/>
    </row>
    <row r="849" spans="1:8" s="72" customFormat="1" ht="12">
      <c r="A849" s="267"/>
      <c r="C849" s="111"/>
      <c r="E849" s="273"/>
      <c r="F849" s="273"/>
      <c r="G849" s="273"/>
      <c r="H849" s="273"/>
    </row>
    <row r="850" spans="1:8" s="72" customFormat="1" ht="12">
      <c r="A850" s="267"/>
      <c r="C850" s="111"/>
      <c r="E850" s="273"/>
      <c r="F850" s="273"/>
      <c r="G850" s="273"/>
      <c r="H850" s="273"/>
    </row>
    <row r="851" spans="1:8" s="72" customFormat="1" ht="12">
      <c r="A851" s="267"/>
      <c r="C851" s="111"/>
      <c r="E851" s="273"/>
      <c r="F851" s="273"/>
      <c r="G851" s="273"/>
      <c r="H851" s="273"/>
    </row>
    <row r="852" spans="1:8" s="72" customFormat="1" ht="12">
      <c r="A852" s="267"/>
      <c r="C852" s="111"/>
      <c r="E852" s="273"/>
      <c r="F852" s="273"/>
      <c r="G852" s="273"/>
      <c r="H852" s="273"/>
    </row>
    <row r="853" spans="1:8" s="72" customFormat="1" ht="12">
      <c r="A853" s="267"/>
      <c r="C853" s="111"/>
      <c r="E853" s="273"/>
      <c r="F853" s="273"/>
      <c r="G853" s="273"/>
      <c r="H853" s="273"/>
    </row>
    <row r="854" spans="1:8" s="72" customFormat="1" ht="12">
      <c r="A854" s="267"/>
      <c r="C854" s="111"/>
      <c r="E854" s="273"/>
      <c r="F854" s="273"/>
      <c r="G854" s="273"/>
      <c r="H854" s="273"/>
    </row>
    <row r="855" spans="1:8" s="72" customFormat="1" ht="12">
      <c r="A855" s="267"/>
      <c r="C855" s="111"/>
      <c r="E855" s="273"/>
      <c r="F855" s="273"/>
      <c r="G855" s="273"/>
      <c r="H855" s="273"/>
    </row>
    <row r="856" spans="1:8" s="72" customFormat="1" ht="12">
      <c r="A856" s="267"/>
      <c r="C856" s="111"/>
      <c r="E856" s="273"/>
      <c r="F856" s="273"/>
      <c r="G856" s="273"/>
      <c r="H856" s="273"/>
    </row>
    <row r="857" spans="1:8" s="72" customFormat="1" ht="12">
      <c r="A857" s="267"/>
      <c r="C857" s="111"/>
      <c r="E857" s="273"/>
      <c r="F857" s="273"/>
      <c r="G857" s="273"/>
      <c r="H857" s="273"/>
    </row>
    <row r="858" spans="1:8" s="72" customFormat="1" ht="12">
      <c r="A858" s="267"/>
      <c r="C858" s="111"/>
      <c r="E858" s="273"/>
      <c r="F858" s="273"/>
      <c r="G858" s="273"/>
      <c r="H858" s="273"/>
    </row>
    <row r="859" spans="1:8" s="72" customFormat="1" ht="12">
      <c r="A859" s="267"/>
      <c r="C859" s="111"/>
      <c r="E859" s="273"/>
      <c r="F859" s="273"/>
      <c r="G859" s="273"/>
      <c r="H859" s="273"/>
    </row>
    <row r="860" spans="1:8" s="72" customFormat="1" ht="12">
      <c r="A860" s="267"/>
      <c r="C860" s="111"/>
      <c r="E860" s="273"/>
      <c r="F860" s="273"/>
      <c r="G860" s="273"/>
      <c r="H860" s="273"/>
    </row>
    <row r="861" spans="1:8" s="72" customFormat="1" ht="12">
      <c r="A861" s="267"/>
      <c r="C861" s="111"/>
      <c r="E861" s="273"/>
      <c r="F861" s="273"/>
      <c r="G861" s="273"/>
      <c r="H861" s="273"/>
    </row>
    <row r="862" spans="1:8" s="72" customFormat="1" ht="12">
      <c r="A862" s="267"/>
      <c r="C862" s="111"/>
      <c r="E862" s="273"/>
      <c r="F862" s="273"/>
      <c r="G862" s="273"/>
      <c r="H862" s="273"/>
    </row>
    <row r="863" spans="1:8" s="72" customFormat="1" ht="12">
      <c r="A863" s="267"/>
      <c r="C863" s="111"/>
      <c r="E863" s="273"/>
      <c r="F863" s="273"/>
      <c r="G863" s="273"/>
      <c r="H863" s="273"/>
    </row>
    <row r="864" spans="1:8" s="72" customFormat="1" ht="12">
      <c r="A864" s="267"/>
      <c r="C864" s="111"/>
      <c r="E864" s="273"/>
      <c r="F864" s="273"/>
      <c r="G864" s="273"/>
      <c r="H864" s="273"/>
    </row>
    <row r="865" spans="1:8" s="72" customFormat="1" ht="12">
      <c r="A865" s="267"/>
      <c r="C865" s="111"/>
      <c r="E865" s="273"/>
      <c r="F865" s="273"/>
      <c r="G865" s="273"/>
      <c r="H865" s="273"/>
    </row>
    <row r="866" spans="1:8" s="72" customFormat="1" ht="12">
      <c r="A866" s="267"/>
      <c r="C866" s="111"/>
      <c r="E866" s="273"/>
      <c r="F866" s="273"/>
      <c r="G866" s="273"/>
      <c r="H866" s="273"/>
    </row>
    <row r="867" spans="1:8" s="72" customFormat="1" ht="12">
      <c r="A867" s="267"/>
      <c r="C867" s="111"/>
      <c r="E867" s="273"/>
      <c r="F867" s="273"/>
      <c r="G867" s="273"/>
      <c r="H867" s="273"/>
    </row>
    <row r="868" spans="1:8" s="72" customFormat="1" ht="12">
      <c r="A868" s="267"/>
      <c r="C868" s="111"/>
      <c r="E868" s="273"/>
      <c r="F868" s="273"/>
      <c r="G868" s="273"/>
      <c r="H868" s="273"/>
    </row>
    <row r="869" spans="1:8" s="72" customFormat="1" ht="12">
      <c r="A869" s="267"/>
      <c r="C869" s="111"/>
      <c r="E869" s="273"/>
      <c r="F869" s="273"/>
      <c r="G869" s="273"/>
      <c r="H869" s="273"/>
    </row>
    <row r="870" spans="1:8" s="72" customFormat="1" ht="12">
      <c r="A870" s="267"/>
      <c r="C870" s="111"/>
      <c r="E870" s="273"/>
      <c r="F870" s="273"/>
      <c r="G870" s="273"/>
      <c r="H870" s="273"/>
    </row>
    <row r="871" spans="1:8" s="72" customFormat="1" ht="12">
      <c r="A871" s="267"/>
      <c r="C871" s="111"/>
      <c r="E871" s="273"/>
      <c r="F871" s="273"/>
      <c r="G871" s="273"/>
      <c r="H871" s="273"/>
    </row>
    <row r="872" spans="1:8" s="72" customFormat="1" ht="12">
      <c r="A872" s="267"/>
      <c r="C872" s="111"/>
      <c r="E872" s="273"/>
      <c r="F872" s="273"/>
      <c r="G872" s="273"/>
      <c r="H872" s="273"/>
    </row>
    <row r="873" spans="1:8" s="72" customFormat="1" ht="12">
      <c r="A873" s="267"/>
      <c r="C873" s="111"/>
      <c r="E873" s="273"/>
      <c r="F873" s="273"/>
      <c r="G873" s="273"/>
      <c r="H873" s="273"/>
    </row>
    <row r="874" spans="1:8" s="72" customFormat="1" ht="12">
      <c r="A874" s="267"/>
      <c r="C874" s="111"/>
      <c r="E874" s="273"/>
      <c r="F874" s="273"/>
      <c r="G874" s="273"/>
      <c r="H874" s="273"/>
    </row>
    <row r="875" spans="1:8" s="72" customFormat="1" ht="12">
      <c r="A875" s="267"/>
      <c r="C875" s="111"/>
      <c r="E875" s="273"/>
      <c r="F875" s="273"/>
      <c r="G875" s="273"/>
      <c r="H875" s="273"/>
    </row>
    <row r="876" spans="1:8" s="72" customFormat="1" ht="12">
      <c r="A876" s="267"/>
      <c r="C876" s="111"/>
      <c r="E876" s="273"/>
      <c r="F876" s="273"/>
      <c r="G876" s="273"/>
      <c r="H876" s="273"/>
    </row>
    <row r="877" spans="1:8" s="72" customFormat="1" ht="12">
      <c r="A877" s="267"/>
      <c r="C877" s="111"/>
      <c r="E877" s="273"/>
      <c r="F877" s="273"/>
      <c r="G877" s="273"/>
      <c r="H877" s="273"/>
    </row>
    <row r="878" spans="1:8" s="72" customFormat="1" ht="12">
      <c r="A878" s="267"/>
      <c r="C878" s="111"/>
      <c r="E878" s="273"/>
      <c r="F878" s="273"/>
      <c r="G878" s="273"/>
      <c r="H878" s="273"/>
    </row>
    <row r="879" spans="1:8" s="72" customFormat="1" ht="12">
      <c r="A879" s="267"/>
      <c r="C879" s="111"/>
      <c r="E879" s="273"/>
      <c r="F879" s="273"/>
      <c r="G879" s="273"/>
      <c r="H879" s="273"/>
    </row>
    <row r="880" spans="1:8" s="72" customFormat="1" ht="12">
      <c r="A880" s="267"/>
      <c r="C880" s="111"/>
      <c r="E880" s="273"/>
      <c r="F880" s="273"/>
      <c r="G880" s="273"/>
      <c r="H880" s="273"/>
    </row>
    <row r="881" spans="1:8" s="72" customFormat="1" ht="12">
      <c r="A881" s="267"/>
      <c r="C881" s="111"/>
      <c r="E881" s="273"/>
      <c r="F881" s="273"/>
      <c r="G881" s="273"/>
      <c r="H881" s="273"/>
    </row>
    <row r="882" spans="1:8" s="72" customFormat="1" ht="12">
      <c r="A882" s="267"/>
      <c r="C882" s="111"/>
      <c r="E882" s="273"/>
      <c r="F882" s="273"/>
      <c r="G882" s="273"/>
      <c r="H882" s="273"/>
    </row>
    <row r="883" spans="1:8" s="72" customFormat="1" ht="12">
      <c r="A883" s="267"/>
      <c r="C883" s="111"/>
      <c r="E883" s="273"/>
      <c r="F883" s="273"/>
      <c r="G883" s="273"/>
      <c r="H883" s="273"/>
    </row>
    <row r="884" spans="1:8" s="72" customFormat="1" ht="12">
      <c r="A884" s="267"/>
      <c r="C884" s="111"/>
      <c r="E884" s="273"/>
      <c r="F884" s="273"/>
      <c r="G884" s="273"/>
      <c r="H884" s="273"/>
    </row>
    <row r="885" spans="1:8" s="72" customFormat="1" ht="12">
      <c r="A885" s="267"/>
      <c r="C885" s="111"/>
      <c r="E885" s="273"/>
      <c r="F885" s="273"/>
      <c r="G885" s="273"/>
      <c r="H885" s="273"/>
    </row>
    <row r="886" spans="1:8" s="72" customFormat="1" ht="12">
      <c r="A886" s="267"/>
      <c r="C886" s="111"/>
      <c r="E886" s="273"/>
      <c r="F886" s="273"/>
      <c r="G886" s="273"/>
      <c r="H886" s="273"/>
    </row>
    <row r="887" spans="1:8" s="72" customFormat="1" ht="12">
      <c r="A887" s="267"/>
      <c r="C887" s="111"/>
      <c r="E887" s="273"/>
      <c r="F887" s="273"/>
      <c r="G887" s="273"/>
      <c r="H887" s="273"/>
    </row>
    <row r="888" spans="1:8" s="72" customFormat="1" ht="12">
      <c r="A888" s="267"/>
      <c r="C888" s="111"/>
      <c r="E888" s="273"/>
      <c r="F888" s="273"/>
      <c r="G888" s="273"/>
      <c r="H888" s="273"/>
    </row>
    <row r="889" spans="1:8" s="72" customFormat="1" ht="12">
      <c r="A889" s="267"/>
      <c r="C889" s="111"/>
      <c r="E889" s="273"/>
      <c r="F889" s="273"/>
      <c r="G889" s="273"/>
      <c r="H889" s="273"/>
    </row>
    <row r="890" spans="1:8" s="72" customFormat="1" ht="12">
      <c r="A890" s="267"/>
      <c r="C890" s="111"/>
      <c r="E890" s="273"/>
      <c r="F890" s="273"/>
      <c r="G890" s="273"/>
      <c r="H890" s="273"/>
    </row>
    <row r="891" spans="1:8" s="72" customFormat="1" ht="12">
      <c r="A891" s="267"/>
      <c r="C891" s="111"/>
      <c r="E891" s="273"/>
      <c r="F891" s="273"/>
      <c r="G891" s="273"/>
      <c r="H891" s="273"/>
    </row>
    <row r="892" spans="1:8" s="72" customFormat="1" ht="12">
      <c r="A892" s="267"/>
      <c r="C892" s="111"/>
      <c r="E892" s="273"/>
      <c r="F892" s="273"/>
      <c r="G892" s="273"/>
      <c r="H892" s="273"/>
    </row>
    <row r="893" spans="1:8" s="72" customFormat="1" ht="12">
      <c r="A893" s="267"/>
      <c r="C893" s="111"/>
      <c r="E893" s="273"/>
      <c r="F893" s="273"/>
      <c r="G893" s="273"/>
      <c r="H893" s="273"/>
    </row>
    <row r="894" spans="1:8" s="72" customFormat="1" ht="12">
      <c r="A894" s="267"/>
      <c r="C894" s="111"/>
      <c r="E894" s="273"/>
      <c r="F894" s="273"/>
      <c r="G894" s="273"/>
      <c r="H894" s="273"/>
    </row>
    <row r="895" spans="1:8" s="72" customFormat="1" ht="12">
      <c r="A895" s="267"/>
      <c r="C895" s="111"/>
      <c r="E895" s="273"/>
      <c r="F895" s="273"/>
      <c r="G895" s="273"/>
      <c r="H895" s="273"/>
    </row>
    <row r="896" spans="1:8" s="72" customFormat="1" ht="12">
      <c r="A896" s="267"/>
      <c r="C896" s="111"/>
      <c r="E896" s="273"/>
      <c r="F896" s="273"/>
      <c r="G896" s="273"/>
      <c r="H896" s="273"/>
    </row>
    <row r="897" spans="1:8" s="72" customFormat="1" ht="12">
      <c r="A897" s="267"/>
      <c r="C897" s="111"/>
      <c r="E897" s="273"/>
      <c r="F897" s="273"/>
      <c r="G897" s="273"/>
      <c r="H897" s="273"/>
    </row>
    <row r="898" spans="1:8" s="72" customFormat="1" ht="12">
      <c r="A898" s="267"/>
      <c r="C898" s="111"/>
      <c r="E898" s="273"/>
      <c r="F898" s="273"/>
      <c r="G898" s="273"/>
      <c r="H898" s="273"/>
    </row>
    <row r="899" spans="1:8" s="72" customFormat="1" ht="12">
      <c r="A899" s="267"/>
      <c r="C899" s="111"/>
      <c r="E899" s="273"/>
      <c r="F899" s="273"/>
      <c r="G899" s="273"/>
      <c r="H899" s="273"/>
    </row>
    <row r="900" spans="1:8" s="72" customFormat="1" ht="12">
      <c r="A900" s="267"/>
      <c r="C900" s="111"/>
      <c r="E900" s="273"/>
      <c r="F900" s="273"/>
      <c r="G900" s="273"/>
      <c r="H900" s="273"/>
    </row>
    <row r="901" spans="1:8" s="72" customFormat="1" ht="12">
      <c r="A901" s="267"/>
      <c r="C901" s="111"/>
      <c r="E901" s="273"/>
      <c r="F901" s="273"/>
      <c r="G901" s="273"/>
      <c r="H901" s="273"/>
    </row>
    <row r="902" spans="1:8" s="72" customFormat="1" ht="12">
      <c r="A902" s="267"/>
      <c r="C902" s="111"/>
      <c r="E902" s="273"/>
      <c r="F902" s="273"/>
      <c r="G902" s="273"/>
      <c r="H902" s="273"/>
    </row>
    <row r="903" spans="1:8" s="72" customFormat="1" ht="12">
      <c r="A903" s="267"/>
      <c r="C903" s="111"/>
      <c r="E903" s="273"/>
      <c r="F903" s="273"/>
      <c r="G903" s="273"/>
      <c r="H903" s="273"/>
    </row>
    <row r="904" spans="1:8" s="72" customFormat="1" ht="12">
      <c r="A904" s="267"/>
      <c r="C904" s="111"/>
      <c r="E904" s="273"/>
      <c r="F904" s="273"/>
      <c r="G904" s="273"/>
      <c r="H904" s="273"/>
    </row>
    <row r="905" spans="1:8" s="72" customFormat="1" ht="12">
      <c r="A905" s="267"/>
      <c r="C905" s="111"/>
      <c r="E905" s="273"/>
      <c r="F905" s="273"/>
      <c r="G905" s="273"/>
      <c r="H905" s="273"/>
    </row>
    <row r="906" spans="1:8" s="72" customFormat="1" ht="12">
      <c r="A906" s="267"/>
      <c r="C906" s="111"/>
      <c r="E906" s="273"/>
      <c r="F906" s="273"/>
      <c r="G906" s="273"/>
      <c r="H906" s="273"/>
    </row>
    <row r="907" spans="1:8" s="72" customFormat="1" ht="12">
      <c r="A907" s="267"/>
      <c r="C907" s="111"/>
      <c r="E907" s="273"/>
      <c r="F907" s="273"/>
      <c r="G907" s="273"/>
      <c r="H907" s="273"/>
    </row>
    <row r="908" spans="1:8" s="72" customFormat="1" ht="12">
      <c r="A908" s="267"/>
      <c r="C908" s="111"/>
      <c r="E908" s="273"/>
      <c r="F908" s="273"/>
      <c r="G908" s="273"/>
      <c r="H908" s="273"/>
    </row>
    <row r="909" spans="1:8" s="72" customFormat="1" ht="12">
      <c r="A909" s="267"/>
      <c r="C909" s="111"/>
      <c r="E909" s="273"/>
      <c r="F909" s="273"/>
      <c r="G909" s="273"/>
      <c r="H909" s="273"/>
    </row>
    <row r="910" spans="1:8" s="72" customFormat="1" ht="12">
      <c r="A910" s="267"/>
      <c r="C910" s="111"/>
      <c r="E910" s="273"/>
      <c r="F910" s="273"/>
      <c r="G910" s="273"/>
      <c r="H910" s="273"/>
    </row>
    <row r="911" spans="1:8" s="72" customFormat="1" ht="12">
      <c r="A911" s="267"/>
      <c r="C911" s="111"/>
      <c r="E911" s="273"/>
      <c r="F911" s="273"/>
      <c r="G911" s="273"/>
      <c r="H911" s="273"/>
    </row>
    <row r="912" spans="1:8" s="72" customFormat="1" ht="12">
      <c r="A912" s="267"/>
      <c r="C912" s="111"/>
      <c r="E912" s="273"/>
      <c r="F912" s="273"/>
      <c r="G912" s="273"/>
      <c r="H912" s="273"/>
    </row>
    <row r="913" spans="1:8" s="72" customFormat="1" ht="12">
      <c r="A913" s="267"/>
      <c r="C913" s="111"/>
      <c r="E913" s="273"/>
      <c r="F913" s="273"/>
      <c r="G913" s="273"/>
      <c r="H913" s="273"/>
    </row>
    <row r="914" spans="1:8" s="72" customFormat="1" ht="12">
      <c r="A914" s="267"/>
      <c r="C914" s="111"/>
      <c r="E914" s="273"/>
      <c r="F914" s="273"/>
      <c r="G914" s="273"/>
      <c r="H914" s="273"/>
    </row>
    <row r="915" spans="1:8" s="72" customFormat="1" ht="12">
      <c r="A915" s="267"/>
      <c r="C915" s="111"/>
      <c r="E915" s="273"/>
      <c r="F915" s="273"/>
      <c r="G915" s="273"/>
      <c r="H915" s="273"/>
    </row>
    <row r="916" spans="1:8" s="72" customFormat="1" ht="12">
      <c r="A916" s="267"/>
      <c r="C916" s="111"/>
      <c r="E916" s="273"/>
      <c r="F916" s="273"/>
      <c r="G916" s="273"/>
      <c r="H916" s="273"/>
    </row>
    <row r="917" spans="1:8" s="72" customFormat="1" ht="12">
      <c r="A917" s="267"/>
      <c r="C917" s="111"/>
      <c r="E917" s="273"/>
      <c r="F917" s="273"/>
      <c r="G917" s="273"/>
      <c r="H917" s="273"/>
    </row>
    <row r="918" spans="1:8" s="72" customFormat="1" ht="12">
      <c r="A918" s="267"/>
      <c r="C918" s="111"/>
      <c r="E918" s="273"/>
      <c r="F918" s="273"/>
      <c r="G918" s="273"/>
      <c r="H918" s="273"/>
    </row>
    <row r="919" spans="1:8" s="72" customFormat="1" ht="12">
      <c r="A919" s="267"/>
      <c r="C919" s="111"/>
      <c r="E919" s="273"/>
      <c r="F919" s="273"/>
      <c r="G919" s="273"/>
      <c r="H919" s="273"/>
    </row>
    <row r="920" spans="1:8" s="72" customFormat="1" ht="12">
      <c r="A920" s="267"/>
      <c r="C920" s="111"/>
      <c r="E920" s="273"/>
      <c r="F920" s="273"/>
      <c r="G920" s="273"/>
      <c r="H920" s="273"/>
    </row>
    <row r="921" spans="1:8" s="72" customFormat="1" ht="12">
      <c r="A921" s="267"/>
      <c r="C921" s="111"/>
      <c r="E921" s="273"/>
      <c r="F921" s="273"/>
      <c r="G921" s="273"/>
      <c r="H921" s="273"/>
    </row>
    <row r="922" spans="1:8" s="72" customFormat="1" ht="12">
      <c r="A922" s="267"/>
      <c r="C922" s="111"/>
      <c r="E922" s="273"/>
      <c r="F922" s="273"/>
      <c r="G922" s="273"/>
      <c r="H922" s="273"/>
    </row>
    <row r="923" spans="1:8" s="72" customFormat="1" ht="12">
      <c r="A923" s="267"/>
      <c r="C923" s="111"/>
      <c r="E923" s="273"/>
      <c r="F923" s="273"/>
      <c r="G923" s="273"/>
      <c r="H923" s="273"/>
    </row>
    <row r="924" spans="1:8" s="72" customFormat="1" ht="12">
      <c r="A924" s="267"/>
      <c r="C924" s="111"/>
      <c r="E924" s="273"/>
      <c r="F924" s="273"/>
      <c r="G924" s="273"/>
      <c r="H924" s="273"/>
    </row>
    <row r="925" spans="1:8" s="72" customFormat="1" ht="12">
      <c r="A925" s="267"/>
      <c r="C925" s="111"/>
      <c r="E925" s="273"/>
      <c r="F925" s="273"/>
      <c r="G925" s="273"/>
      <c r="H925" s="273"/>
    </row>
    <row r="926" spans="1:8" s="72" customFormat="1" ht="12">
      <c r="A926" s="267"/>
      <c r="C926" s="111"/>
      <c r="E926" s="273"/>
      <c r="F926" s="273"/>
      <c r="G926" s="273"/>
      <c r="H926" s="273"/>
    </row>
    <row r="927" spans="1:8" s="72" customFormat="1" ht="12">
      <c r="A927" s="267"/>
      <c r="C927" s="111"/>
      <c r="E927" s="273"/>
      <c r="F927" s="273"/>
      <c r="G927" s="273"/>
      <c r="H927" s="273"/>
    </row>
    <row r="928" spans="1:8" s="72" customFormat="1" ht="12">
      <c r="A928" s="267"/>
      <c r="C928" s="111"/>
      <c r="E928" s="273"/>
      <c r="F928" s="273"/>
      <c r="G928" s="273"/>
      <c r="H928" s="273"/>
    </row>
    <row r="929" spans="1:8" s="72" customFormat="1" ht="12">
      <c r="A929" s="267"/>
      <c r="C929" s="111"/>
      <c r="E929" s="273"/>
      <c r="F929" s="273"/>
      <c r="G929" s="273"/>
      <c r="H929" s="273"/>
    </row>
    <row r="930" spans="1:8" s="72" customFormat="1" ht="12">
      <c r="A930" s="267"/>
      <c r="C930" s="111"/>
      <c r="E930" s="273"/>
      <c r="F930" s="273"/>
      <c r="G930" s="273"/>
      <c r="H930" s="273"/>
    </row>
    <row r="931" spans="1:8" s="72" customFormat="1" ht="12">
      <c r="A931" s="267"/>
      <c r="C931" s="111"/>
      <c r="E931" s="273"/>
      <c r="F931" s="273"/>
      <c r="G931" s="273"/>
      <c r="H931" s="273"/>
    </row>
    <row r="932" spans="1:8" s="72" customFormat="1" ht="12">
      <c r="A932" s="267"/>
      <c r="C932" s="111"/>
      <c r="E932" s="273"/>
      <c r="F932" s="273"/>
      <c r="G932" s="273"/>
      <c r="H932" s="273"/>
    </row>
    <row r="933" spans="1:8" s="72" customFormat="1" ht="12">
      <c r="A933" s="267"/>
      <c r="C933" s="111"/>
      <c r="E933" s="273"/>
      <c r="F933" s="273"/>
      <c r="G933" s="273"/>
      <c r="H933" s="273"/>
    </row>
    <row r="934" spans="1:8" s="72" customFormat="1" ht="12">
      <c r="A934" s="267"/>
      <c r="C934" s="111"/>
      <c r="E934" s="273"/>
      <c r="F934" s="273"/>
      <c r="G934" s="273"/>
      <c r="H934" s="273"/>
    </row>
    <row r="935" spans="1:8" s="72" customFormat="1" ht="12">
      <c r="A935" s="267"/>
      <c r="C935" s="111"/>
      <c r="E935" s="273"/>
      <c r="F935" s="273"/>
      <c r="G935" s="273"/>
      <c r="H935" s="273"/>
    </row>
    <row r="936" spans="1:8" s="72" customFormat="1" ht="12">
      <c r="A936" s="267"/>
      <c r="C936" s="111"/>
      <c r="E936" s="273"/>
      <c r="F936" s="273"/>
      <c r="G936" s="273"/>
      <c r="H936" s="273"/>
    </row>
    <row r="937" spans="1:8" s="72" customFormat="1" ht="12">
      <c r="A937" s="267"/>
      <c r="C937" s="111"/>
      <c r="E937" s="273"/>
      <c r="F937" s="273"/>
      <c r="G937" s="273"/>
      <c r="H937" s="273"/>
    </row>
    <row r="938" spans="1:8" s="72" customFormat="1" ht="12">
      <c r="A938" s="267"/>
      <c r="C938" s="111"/>
      <c r="E938" s="273"/>
      <c r="F938" s="273"/>
      <c r="G938" s="273"/>
      <c r="H938" s="273"/>
    </row>
    <row r="939" spans="1:8" s="72" customFormat="1" ht="12">
      <c r="A939" s="267"/>
      <c r="C939" s="111"/>
      <c r="E939" s="273"/>
      <c r="F939" s="273"/>
      <c r="G939" s="273"/>
      <c r="H939" s="273"/>
    </row>
    <row r="940" spans="1:8" s="72" customFormat="1" ht="12">
      <c r="A940" s="267"/>
      <c r="C940" s="111"/>
      <c r="E940" s="273"/>
      <c r="F940" s="273"/>
      <c r="G940" s="273"/>
      <c r="H940" s="273"/>
    </row>
    <row r="941" spans="1:8" s="72" customFormat="1" ht="12">
      <c r="A941" s="267"/>
      <c r="C941" s="111"/>
      <c r="E941" s="273"/>
      <c r="F941" s="273"/>
      <c r="G941" s="273"/>
      <c r="H941" s="273"/>
    </row>
  </sheetData>
  <sheetProtection deleteRows="0" selectLockedCells="1" sort="0" autoFilter="0"/>
  <mergeCells count="22">
    <mergeCell ref="A1:I1"/>
    <mergeCell ref="G158:G159"/>
    <mergeCell ref="H158:H159"/>
    <mergeCell ref="A126:A150"/>
    <mergeCell ref="A19:A31"/>
    <mergeCell ref="A113:A121"/>
    <mergeCell ref="A90:A107"/>
    <mergeCell ref="F158:F159"/>
    <mergeCell ref="A6:A14"/>
    <mergeCell ref="A60:A63"/>
    <mergeCell ref="A36:A55"/>
    <mergeCell ref="I3:I4"/>
    <mergeCell ref="C3:C4"/>
    <mergeCell ref="D3:D4"/>
    <mergeCell ref="E3:F3"/>
    <mergeCell ref="G3:H3"/>
    <mergeCell ref="A68:A85"/>
    <mergeCell ref="I158:I159"/>
    <mergeCell ref="E156:F156"/>
    <mergeCell ref="G156:H156"/>
    <mergeCell ref="D158:D159"/>
    <mergeCell ref="E158:E159"/>
  </mergeCells>
  <printOptions/>
  <pageMargins left="0.787401575" right="0.787401575" top="0.984251969" bottom="0.984251969" header="0.4921259845" footer="0.4921259845"/>
  <pageSetup horizontalDpi="600" verticalDpi="600" orientation="portrait" paperSize="9" r:id="rId1"/>
  <rowBreaks count="1" manualBreakCount="1">
    <brk id="110" max="255" man="1"/>
  </rowBreaks>
</worksheet>
</file>

<file path=xl/worksheets/sheet13.xml><?xml version="1.0" encoding="utf-8"?>
<worksheet xmlns="http://schemas.openxmlformats.org/spreadsheetml/2006/main" xmlns:r="http://schemas.openxmlformats.org/officeDocument/2006/relationships">
  <sheetPr>
    <tabColor rgb="FF92D050"/>
  </sheetPr>
  <dimension ref="A1:I186"/>
  <sheetViews>
    <sheetView zoomScalePageLayoutView="0" workbookViewId="0" topLeftCell="A1">
      <selection activeCell="J51" sqref="J51"/>
    </sheetView>
  </sheetViews>
  <sheetFormatPr defaultColWidth="11.421875" defaultRowHeight="12.75"/>
  <cols>
    <col min="1" max="1" width="2.7109375" style="0" customWidth="1"/>
    <col min="2" max="2" width="7.00390625" style="0" bestFit="1" customWidth="1"/>
    <col min="3" max="3" width="6.140625" style="56" bestFit="1" customWidth="1"/>
    <col min="4" max="4" width="42.00390625" style="0" customWidth="1"/>
    <col min="5" max="8" width="5.7109375" style="0" customWidth="1"/>
    <col min="9" max="9" width="6.421875" style="0" bestFit="1" customWidth="1"/>
  </cols>
  <sheetData>
    <row r="1" spans="1:9" ht="28.5" customHeight="1" thickBot="1">
      <c r="A1" s="707" t="s">
        <v>420</v>
      </c>
      <c r="B1" s="708"/>
      <c r="C1" s="708"/>
      <c r="D1" s="708"/>
      <c r="E1" s="708"/>
      <c r="F1" s="708"/>
      <c r="G1" s="708"/>
      <c r="H1" s="708"/>
      <c r="I1" s="709"/>
    </row>
    <row r="2" spans="1:9" ht="27" customHeight="1" thickBot="1">
      <c r="A2" s="65"/>
      <c r="B2" s="16"/>
      <c r="C2" s="63"/>
      <c r="D2" s="19"/>
      <c r="E2" s="18"/>
      <c r="F2" s="18"/>
      <c r="G2" s="18"/>
      <c r="H2" s="18"/>
      <c r="I2" s="17"/>
    </row>
    <row r="3" spans="2:9" ht="13.5" thickBot="1">
      <c r="B3" s="49" t="s">
        <v>415</v>
      </c>
      <c r="C3" s="703" t="s">
        <v>417</v>
      </c>
      <c r="D3" s="739" t="s">
        <v>2</v>
      </c>
      <c r="E3" s="691" t="s">
        <v>407</v>
      </c>
      <c r="F3" s="692"/>
      <c r="G3" s="693" t="s">
        <v>408</v>
      </c>
      <c r="H3" s="706"/>
      <c r="I3" s="703" t="s">
        <v>414</v>
      </c>
    </row>
    <row r="4" spans="2:9" ht="13.5" thickBot="1">
      <c r="B4" s="50" t="s">
        <v>416</v>
      </c>
      <c r="C4" s="705"/>
      <c r="D4" s="740"/>
      <c r="E4" s="215" t="s">
        <v>410</v>
      </c>
      <c r="F4" s="216" t="s">
        <v>411</v>
      </c>
      <c r="G4" s="217" t="s">
        <v>412</v>
      </c>
      <c r="H4" s="218" t="str">
        <f>"+ainé"</f>
        <v>+ainé</v>
      </c>
      <c r="I4" s="704"/>
    </row>
    <row r="5" spans="1:9" ht="12.75" customHeight="1" thickBot="1">
      <c r="A5" s="262"/>
      <c r="B5" s="52"/>
      <c r="C5" s="52"/>
      <c r="D5" s="52"/>
      <c r="E5" s="263"/>
      <c r="F5" s="264"/>
      <c r="G5" s="264"/>
      <c r="H5" s="264"/>
      <c r="I5" s="53"/>
    </row>
    <row r="6" spans="1:9" ht="12" customHeight="1">
      <c r="A6" s="735" t="s">
        <v>428</v>
      </c>
      <c r="B6" s="278">
        <v>242723</v>
      </c>
      <c r="C6" s="279" t="s">
        <v>4</v>
      </c>
      <c r="D6" s="281" t="s">
        <v>3</v>
      </c>
      <c r="E6" s="317">
        <f aca="true" t="shared" si="0" ref="E6:E14">SUMPRODUCT((liste=B6)*(voie="Coelio")*(prem))</f>
        <v>0</v>
      </c>
      <c r="F6" s="318">
        <f aca="true" t="shared" si="1" ref="F6:F14">SUMPRODUCT((liste=B6)*(voie="Coelio")*(sec))</f>
        <v>0</v>
      </c>
      <c r="G6" s="249">
        <f aca="true" t="shared" si="2" ref="G6:G14">SUMPRODUCT((liste=B6)*(voie="Coelio")*(seul))</f>
        <v>0</v>
      </c>
      <c r="H6" s="319">
        <f aca="true" t="shared" si="3" ref="H6:H14">SUMPRODUCT((liste=B6)*(voie="Coelio")*(aine))</f>
        <v>0</v>
      </c>
      <c r="I6" s="472">
        <f aca="true" t="shared" si="4" ref="I6:I14">SUM(E6:H6)</f>
        <v>0</v>
      </c>
    </row>
    <row r="7" spans="1:9" ht="12" customHeight="1">
      <c r="A7" s="736"/>
      <c r="B7" s="75">
        <v>242701</v>
      </c>
      <c r="C7" s="91" t="s">
        <v>8</v>
      </c>
      <c r="D7" s="282" t="s">
        <v>6</v>
      </c>
      <c r="E7" s="134">
        <f t="shared" si="0"/>
        <v>0</v>
      </c>
      <c r="F7" s="135">
        <f t="shared" si="1"/>
        <v>0</v>
      </c>
      <c r="G7" s="136">
        <f t="shared" si="2"/>
        <v>0</v>
      </c>
      <c r="H7" s="137">
        <f t="shared" si="3"/>
        <v>0</v>
      </c>
      <c r="I7" s="473">
        <f t="shared" si="4"/>
        <v>0</v>
      </c>
    </row>
    <row r="8" spans="1:9" ht="12" customHeight="1">
      <c r="A8" s="736"/>
      <c r="B8" s="66">
        <v>260105</v>
      </c>
      <c r="C8" s="92" t="s">
        <v>11</v>
      </c>
      <c r="D8" s="283" t="s">
        <v>269</v>
      </c>
      <c r="E8" s="320">
        <f t="shared" si="0"/>
        <v>0</v>
      </c>
      <c r="F8" s="321">
        <f t="shared" si="1"/>
        <v>0</v>
      </c>
      <c r="G8" s="138">
        <f t="shared" si="2"/>
        <v>0</v>
      </c>
      <c r="H8" s="139">
        <f t="shared" si="3"/>
        <v>0</v>
      </c>
      <c r="I8" s="474">
        <f t="shared" si="4"/>
        <v>0</v>
      </c>
    </row>
    <row r="9" spans="1:9" ht="12" customHeight="1">
      <c r="A9" s="736"/>
      <c r="B9" s="75">
        <v>261726</v>
      </c>
      <c r="C9" s="91" t="s">
        <v>14</v>
      </c>
      <c r="D9" s="282" t="s">
        <v>270</v>
      </c>
      <c r="E9" s="134">
        <f t="shared" si="0"/>
        <v>0</v>
      </c>
      <c r="F9" s="135">
        <f t="shared" si="1"/>
        <v>0</v>
      </c>
      <c r="G9" s="136">
        <f t="shared" si="2"/>
        <v>0</v>
      </c>
      <c r="H9" s="137">
        <f t="shared" si="3"/>
        <v>0</v>
      </c>
      <c r="I9" s="473">
        <f t="shared" si="4"/>
        <v>0</v>
      </c>
    </row>
    <row r="10" spans="1:9" ht="12" customHeight="1">
      <c r="A10" s="736"/>
      <c r="B10" s="66">
        <v>261682</v>
      </c>
      <c r="C10" s="92" t="s">
        <v>18</v>
      </c>
      <c r="D10" s="283" t="s">
        <v>17</v>
      </c>
      <c r="E10" s="320">
        <f t="shared" si="0"/>
        <v>0</v>
      </c>
      <c r="F10" s="321">
        <f t="shared" si="1"/>
        <v>0</v>
      </c>
      <c r="G10" s="138">
        <f t="shared" si="2"/>
        <v>0</v>
      </c>
      <c r="H10" s="139">
        <f t="shared" si="3"/>
        <v>0</v>
      </c>
      <c r="I10" s="474">
        <f t="shared" si="4"/>
        <v>0</v>
      </c>
    </row>
    <row r="11" spans="1:9" ht="12" customHeight="1">
      <c r="A11" s="736"/>
      <c r="B11" s="75">
        <v>261645</v>
      </c>
      <c r="C11" s="91" t="s">
        <v>22</v>
      </c>
      <c r="D11" s="282" t="s">
        <v>20</v>
      </c>
      <c r="E11" s="134">
        <f t="shared" si="0"/>
        <v>0</v>
      </c>
      <c r="F11" s="135">
        <f t="shared" si="1"/>
        <v>0</v>
      </c>
      <c r="G11" s="136">
        <f t="shared" si="2"/>
        <v>0</v>
      </c>
      <c r="H11" s="137">
        <f t="shared" si="3"/>
        <v>0</v>
      </c>
      <c r="I11" s="473">
        <f t="shared" si="4"/>
        <v>0</v>
      </c>
    </row>
    <row r="12" spans="1:9" ht="12" customHeight="1">
      <c r="A12" s="736"/>
      <c r="B12" s="66">
        <v>260061</v>
      </c>
      <c r="C12" s="92" t="s">
        <v>11</v>
      </c>
      <c r="D12" s="283" t="s">
        <v>23</v>
      </c>
      <c r="E12" s="320">
        <f t="shared" si="0"/>
        <v>0</v>
      </c>
      <c r="F12" s="321">
        <f t="shared" si="1"/>
        <v>0</v>
      </c>
      <c r="G12" s="138">
        <f t="shared" si="2"/>
        <v>0</v>
      </c>
      <c r="H12" s="139">
        <f t="shared" si="3"/>
        <v>0</v>
      </c>
      <c r="I12" s="474">
        <f t="shared" si="4"/>
        <v>0</v>
      </c>
    </row>
    <row r="13" spans="1:9" ht="12" customHeight="1">
      <c r="A13" s="737"/>
      <c r="B13" s="304">
        <v>260105</v>
      </c>
      <c r="C13" s="76" t="s">
        <v>11</v>
      </c>
      <c r="D13" s="308" t="s">
        <v>307</v>
      </c>
      <c r="E13" s="136">
        <f>SUMPRODUCT((liste=B13)*(voie="Coelio")*(prem))</f>
        <v>0</v>
      </c>
      <c r="F13" s="137">
        <f>SUMPRODUCT((liste=B13)*(voie="Coelio")*(sec))</f>
        <v>0</v>
      </c>
      <c r="G13" s="134">
        <f>SUMPRODUCT((liste=B13)*(voie="Coelio")*(seul))</f>
        <v>0</v>
      </c>
      <c r="H13" s="135">
        <f>SUMPRODUCT((liste=B13)*(voie="Coelio")*(aine))</f>
        <v>0</v>
      </c>
      <c r="I13" s="475">
        <f>SUM(E13:H13)</f>
        <v>0</v>
      </c>
    </row>
    <row r="14" spans="1:9" ht="12" customHeight="1" thickBot="1">
      <c r="A14" s="738"/>
      <c r="B14" s="68">
        <v>260083</v>
      </c>
      <c r="C14" s="253" t="s">
        <v>14</v>
      </c>
      <c r="D14" s="315" t="s">
        <v>29</v>
      </c>
      <c r="E14" s="322">
        <f t="shared" si="0"/>
        <v>0</v>
      </c>
      <c r="F14" s="323">
        <f t="shared" si="1"/>
        <v>0</v>
      </c>
      <c r="G14" s="254">
        <f t="shared" si="2"/>
        <v>0</v>
      </c>
      <c r="H14" s="255">
        <f t="shared" si="3"/>
        <v>0</v>
      </c>
      <c r="I14" s="476">
        <f t="shared" si="4"/>
        <v>0</v>
      </c>
    </row>
    <row r="15" spans="1:9" ht="6" customHeight="1" thickBot="1">
      <c r="A15" s="274"/>
      <c r="B15" s="70"/>
      <c r="C15" s="71"/>
      <c r="D15" s="276"/>
      <c r="E15" s="53"/>
      <c r="F15" s="53"/>
      <c r="G15" s="53"/>
      <c r="H15" s="53"/>
      <c r="I15" s="52"/>
    </row>
    <row r="16" spans="1:9" ht="12" customHeight="1" thickBot="1">
      <c r="A16" s="266"/>
      <c r="B16" s="70"/>
      <c r="C16" s="71"/>
      <c r="D16" s="271" t="s">
        <v>430</v>
      </c>
      <c r="E16" s="285">
        <f>SUM(E6:E14)</f>
        <v>0</v>
      </c>
      <c r="F16" s="285">
        <f>SUM(F6:F14)</f>
        <v>0</v>
      </c>
      <c r="G16" s="285">
        <f>SUM(G6:G14)</f>
        <v>0</v>
      </c>
      <c r="H16" s="285">
        <f>SUM(H6:H14)</f>
        <v>0</v>
      </c>
      <c r="I16" s="144">
        <f>SUM(I6:I14)</f>
        <v>0</v>
      </c>
    </row>
    <row r="17" spans="1:9" ht="12" customHeight="1" thickBot="1">
      <c r="A17" s="266"/>
      <c r="B17" s="70"/>
      <c r="C17" s="71"/>
      <c r="D17" s="271"/>
      <c r="E17" s="179" t="str">
        <f>IF(ISERROR(E16/I16)," ",E16/I16)</f>
        <v> </v>
      </c>
      <c r="F17" s="180" t="str">
        <f>IF(ISERROR(F16/I16)," ",F16/I16)</f>
        <v> </v>
      </c>
      <c r="G17" s="181" t="str">
        <f>IF(ISERROR(G16/I16)," ",G16/I16)</f>
        <v> </v>
      </c>
      <c r="H17" s="180" t="str">
        <f>IF(ISERROR(H16/I16)," ",H16/I16)</f>
        <v> </v>
      </c>
      <c r="I17" s="52"/>
    </row>
    <row r="18" spans="1:9" ht="12" customHeight="1" thickBot="1">
      <c r="A18" s="274"/>
      <c r="B18" s="70"/>
      <c r="C18" s="71"/>
      <c r="D18" s="276"/>
      <c r="E18" s="53"/>
      <c r="F18" s="53"/>
      <c r="G18" s="53"/>
      <c r="H18" s="53"/>
      <c r="I18" s="52"/>
    </row>
    <row r="19" spans="1:9" ht="12" customHeight="1">
      <c r="A19" s="744" t="s">
        <v>429</v>
      </c>
      <c r="B19" s="77">
        <v>260142</v>
      </c>
      <c r="C19" s="287" t="s">
        <v>11</v>
      </c>
      <c r="D19" s="290" t="s">
        <v>45</v>
      </c>
      <c r="E19" s="324">
        <f aca="true" t="shared" si="5" ref="E19:E31">SUMPRODUCT((liste=B19)*(voie="Coelio")*(prem))</f>
        <v>0</v>
      </c>
      <c r="F19" s="325">
        <f aca="true" t="shared" si="6" ref="F19:F31">SUMPRODUCT((liste=B19)*(voie="Coelio")*(sec))</f>
        <v>0</v>
      </c>
      <c r="G19" s="148">
        <f aca="true" t="shared" si="7" ref="G19:G31">SUMPRODUCT((liste=B19)*(voie="Coelio")*(seul))</f>
        <v>0</v>
      </c>
      <c r="H19" s="149">
        <f aca="true" t="shared" si="8" ref="H19:H31">SUMPRODUCT((liste=B19)*(voie="Coelio")*(aine))</f>
        <v>0</v>
      </c>
      <c r="I19" s="477">
        <f aca="true" t="shared" si="9" ref="I19:I31">SUM(E19:H19)</f>
        <v>0</v>
      </c>
    </row>
    <row r="20" spans="1:9" ht="12" customHeight="1">
      <c r="A20" s="745"/>
      <c r="B20" s="75">
        <v>260120</v>
      </c>
      <c r="C20" s="91" t="s">
        <v>14</v>
      </c>
      <c r="D20" s="282" t="s">
        <v>46</v>
      </c>
      <c r="E20" s="134">
        <f t="shared" si="5"/>
        <v>0</v>
      </c>
      <c r="F20" s="135">
        <f t="shared" si="6"/>
        <v>0</v>
      </c>
      <c r="G20" s="136">
        <f t="shared" si="7"/>
        <v>0</v>
      </c>
      <c r="H20" s="137">
        <f t="shared" si="8"/>
        <v>0</v>
      </c>
      <c r="I20" s="473">
        <f t="shared" si="9"/>
        <v>0</v>
      </c>
    </row>
    <row r="21" spans="1:9" ht="12" customHeight="1">
      <c r="A21" s="745"/>
      <c r="B21" s="79">
        <v>261424</v>
      </c>
      <c r="C21" s="288" t="s">
        <v>33</v>
      </c>
      <c r="D21" s="291" t="s">
        <v>47</v>
      </c>
      <c r="E21" s="326">
        <f t="shared" si="5"/>
        <v>0</v>
      </c>
      <c r="F21" s="327">
        <f t="shared" si="6"/>
        <v>0</v>
      </c>
      <c r="G21" s="150">
        <f t="shared" si="7"/>
        <v>0</v>
      </c>
      <c r="H21" s="151">
        <f t="shared" si="8"/>
        <v>0</v>
      </c>
      <c r="I21" s="478">
        <f t="shared" si="9"/>
        <v>0</v>
      </c>
    </row>
    <row r="22" spans="1:9" ht="12" customHeight="1">
      <c r="A22" s="745"/>
      <c r="B22" s="75">
        <v>260164</v>
      </c>
      <c r="C22" s="91" t="s">
        <v>26</v>
      </c>
      <c r="D22" s="282" t="s">
        <v>48</v>
      </c>
      <c r="E22" s="134">
        <f t="shared" si="5"/>
        <v>0</v>
      </c>
      <c r="F22" s="135">
        <f t="shared" si="6"/>
        <v>0</v>
      </c>
      <c r="G22" s="136">
        <f t="shared" si="7"/>
        <v>0</v>
      </c>
      <c r="H22" s="137">
        <f t="shared" si="8"/>
        <v>0</v>
      </c>
      <c r="I22" s="473">
        <f t="shared" si="9"/>
        <v>0</v>
      </c>
    </row>
    <row r="23" spans="1:9" ht="12" customHeight="1">
      <c r="A23" s="745"/>
      <c r="B23" s="79">
        <v>261741</v>
      </c>
      <c r="C23" s="288" t="s">
        <v>33</v>
      </c>
      <c r="D23" s="291" t="s">
        <v>49</v>
      </c>
      <c r="E23" s="326">
        <f t="shared" si="5"/>
        <v>0</v>
      </c>
      <c r="F23" s="327">
        <f t="shared" si="6"/>
        <v>0</v>
      </c>
      <c r="G23" s="150">
        <f t="shared" si="7"/>
        <v>0</v>
      </c>
      <c r="H23" s="151">
        <f t="shared" si="8"/>
        <v>0</v>
      </c>
      <c r="I23" s="478">
        <f t="shared" si="9"/>
        <v>0</v>
      </c>
    </row>
    <row r="24" spans="1:9" ht="12" customHeight="1">
      <c r="A24" s="745"/>
      <c r="B24" s="75">
        <v>261380</v>
      </c>
      <c r="C24" s="91" t="s">
        <v>14</v>
      </c>
      <c r="D24" s="292" t="s">
        <v>50</v>
      </c>
      <c r="E24" s="134">
        <f t="shared" si="5"/>
        <v>0</v>
      </c>
      <c r="F24" s="135">
        <f t="shared" si="6"/>
        <v>0</v>
      </c>
      <c r="G24" s="136">
        <f t="shared" si="7"/>
        <v>0</v>
      </c>
      <c r="H24" s="137">
        <f t="shared" si="8"/>
        <v>0</v>
      </c>
      <c r="I24" s="473">
        <f t="shared" si="9"/>
        <v>0</v>
      </c>
    </row>
    <row r="25" spans="1:9" ht="12" customHeight="1">
      <c r="A25" s="745"/>
      <c r="B25" s="79">
        <v>260260</v>
      </c>
      <c r="C25" s="288" t="s">
        <v>14</v>
      </c>
      <c r="D25" s="291" t="s">
        <v>51</v>
      </c>
      <c r="E25" s="326">
        <f t="shared" si="5"/>
        <v>0</v>
      </c>
      <c r="F25" s="327">
        <f t="shared" si="6"/>
        <v>0</v>
      </c>
      <c r="G25" s="150">
        <f t="shared" si="7"/>
        <v>0</v>
      </c>
      <c r="H25" s="151">
        <f t="shared" si="8"/>
        <v>0</v>
      </c>
      <c r="I25" s="478">
        <f t="shared" si="9"/>
        <v>0</v>
      </c>
    </row>
    <row r="26" spans="1:9" ht="12" customHeight="1">
      <c r="A26" s="745"/>
      <c r="B26" s="75">
        <v>262043</v>
      </c>
      <c r="C26" s="91" t="s">
        <v>11</v>
      </c>
      <c r="D26" s="282" t="s">
        <v>52</v>
      </c>
      <c r="E26" s="134">
        <f t="shared" si="5"/>
        <v>0</v>
      </c>
      <c r="F26" s="135">
        <f t="shared" si="6"/>
        <v>0</v>
      </c>
      <c r="G26" s="136">
        <f t="shared" si="7"/>
        <v>0</v>
      </c>
      <c r="H26" s="137">
        <f t="shared" si="8"/>
        <v>0</v>
      </c>
      <c r="I26" s="473">
        <f t="shared" si="9"/>
        <v>0</v>
      </c>
    </row>
    <row r="27" spans="1:9" ht="12" customHeight="1">
      <c r="A27" s="745"/>
      <c r="B27" s="79">
        <v>260201</v>
      </c>
      <c r="C27" s="288" t="s">
        <v>14</v>
      </c>
      <c r="D27" s="291" t="s">
        <v>53</v>
      </c>
      <c r="E27" s="326">
        <f t="shared" si="5"/>
        <v>0</v>
      </c>
      <c r="F27" s="327">
        <f t="shared" si="6"/>
        <v>0</v>
      </c>
      <c r="G27" s="150">
        <f t="shared" si="7"/>
        <v>0</v>
      </c>
      <c r="H27" s="151">
        <f t="shared" si="8"/>
        <v>0</v>
      </c>
      <c r="I27" s="478">
        <f t="shared" si="9"/>
        <v>0</v>
      </c>
    </row>
    <row r="28" spans="1:9" ht="12" customHeight="1">
      <c r="A28" s="745"/>
      <c r="B28" s="75">
        <v>261763</v>
      </c>
      <c r="C28" s="91" t="s">
        <v>26</v>
      </c>
      <c r="D28" s="282" t="s">
        <v>271</v>
      </c>
      <c r="E28" s="134">
        <f t="shared" si="5"/>
        <v>0</v>
      </c>
      <c r="F28" s="135">
        <f t="shared" si="6"/>
        <v>0</v>
      </c>
      <c r="G28" s="136">
        <f t="shared" si="7"/>
        <v>0</v>
      </c>
      <c r="H28" s="137">
        <f t="shared" si="8"/>
        <v>0</v>
      </c>
      <c r="I28" s="473">
        <f t="shared" si="9"/>
        <v>0</v>
      </c>
    </row>
    <row r="29" spans="1:9" ht="12" customHeight="1">
      <c r="A29" s="745"/>
      <c r="B29" s="79">
        <v>262021</v>
      </c>
      <c r="C29" s="288" t="s">
        <v>42</v>
      </c>
      <c r="D29" s="291" t="s">
        <v>55</v>
      </c>
      <c r="E29" s="326">
        <f t="shared" si="5"/>
        <v>0</v>
      </c>
      <c r="F29" s="327">
        <f t="shared" si="6"/>
        <v>0</v>
      </c>
      <c r="G29" s="150">
        <f t="shared" si="7"/>
        <v>0</v>
      </c>
      <c r="H29" s="151">
        <f t="shared" si="8"/>
        <v>0</v>
      </c>
      <c r="I29" s="478">
        <f t="shared" si="9"/>
        <v>0</v>
      </c>
    </row>
    <row r="30" spans="1:9" ht="12" customHeight="1">
      <c r="A30" s="745"/>
      <c r="B30" s="75">
        <v>260223</v>
      </c>
      <c r="C30" s="91" t="s">
        <v>14</v>
      </c>
      <c r="D30" s="282" t="s">
        <v>56</v>
      </c>
      <c r="E30" s="134">
        <f t="shared" si="5"/>
        <v>0</v>
      </c>
      <c r="F30" s="135">
        <f t="shared" si="6"/>
        <v>0</v>
      </c>
      <c r="G30" s="136">
        <f t="shared" si="7"/>
        <v>0</v>
      </c>
      <c r="H30" s="137">
        <f t="shared" si="8"/>
        <v>0</v>
      </c>
      <c r="I30" s="473">
        <f t="shared" si="9"/>
        <v>0</v>
      </c>
    </row>
    <row r="31" spans="1:9" ht="12" customHeight="1" thickBot="1">
      <c r="A31" s="746"/>
      <c r="B31" s="81">
        <v>260245</v>
      </c>
      <c r="C31" s="289" t="s">
        <v>14</v>
      </c>
      <c r="D31" s="293" t="s">
        <v>57</v>
      </c>
      <c r="E31" s="328">
        <f t="shared" si="5"/>
        <v>0</v>
      </c>
      <c r="F31" s="329">
        <f t="shared" si="6"/>
        <v>0</v>
      </c>
      <c r="G31" s="152">
        <f t="shared" si="7"/>
        <v>0</v>
      </c>
      <c r="H31" s="153">
        <f t="shared" si="8"/>
        <v>0</v>
      </c>
      <c r="I31" s="479">
        <f t="shared" si="9"/>
        <v>0</v>
      </c>
    </row>
    <row r="32" spans="1:9" ht="6" customHeight="1" thickBot="1">
      <c r="A32" s="267"/>
      <c r="B32" s="70"/>
      <c r="C32" s="71"/>
      <c r="D32" s="276"/>
      <c r="E32" s="53"/>
      <c r="F32" s="53"/>
      <c r="G32" s="53"/>
      <c r="H32" s="53"/>
      <c r="I32" s="52"/>
    </row>
    <row r="33" spans="1:9" ht="12" customHeight="1" thickBot="1">
      <c r="A33" s="267"/>
      <c r="B33" s="70"/>
      <c r="C33" s="71"/>
      <c r="D33" s="271" t="s">
        <v>431</v>
      </c>
      <c r="E33" s="294">
        <f>SUM(E19:E31)</f>
        <v>0</v>
      </c>
      <c r="F33" s="294">
        <f>SUM(F19:F31)</f>
        <v>0</v>
      </c>
      <c r="G33" s="294">
        <f>SUM(G19:G31)</f>
        <v>0</v>
      </c>
      <c r="H33" s="294">
        <f>SUM(H19:H31)</f>
        <v>0</v>
      </c>
      <c r="I33" s="155">
        <f>SUM(I19:I31)</f>
        <v>0</v>
      </c>
    </row>
    <row r="34" spans="1:9" ht="12" customHeight="1" thickBot="1">
      <c r="A34" s="267"/>
      <c r="B34" s="70"/>
      <c r="C34" s="71"/>
      <c r="D34" s="271"/>
      <c r="E34" s="179" t="str">
        <f>IF(ISERROR(E33/I33)," ",E33/I33)</f>
        <v> </v>
      </c>
      <c r="F34" s="180" t="str">
        <f>IF(ISERROR(F33/I33)," ",F33/I33)</f>
        <v> </v>
      </c>
      <c r="G34" s="181" t="str">
        <f>IF(ISERROR(G33/I33)," ",G33/I33)</f>
        <v> </v>
      </c>
      <c r="H34" s="180" t="str">
        <f>IF(ISERROR(H33/I33)," ",H33/I33)</f>
        <v> </v>
      </c>
      <c r="I34" s="52"/>
    </row>
    <row r="35" spans="1:9" ht="12" customHeight="1" thickBot="1">
      <c r="A35" s="262"/>
      <c r="B35" s="70"/>
      <c r="C35" s="71"/>
      <c r="D35" s="276"/>
      <c r="E35" s="53"/>
      <c r="F35" s="53"/>
      <c r="G35" s="53"/>
      <c r="H35" s="53"/>
      <c r="I35" s="52"/>
    </row>
    <row r="36" spans="1:9" ht="12" customHeight="1">
      <c r="A36" s="741" t="s">
        <v>671</v>
      </c>
      <c r="B36" s="295">
        <v>260584</v>
      </c>
      <c r="C36" s="296" t="s">
        <v>11</v>
      </c>
      <c r="D36" s="297" t="s">
        <v>88</v>
      </c>
      <c r="E36" s="330">
        <f aca="true" t="shared" si="10" ref="E36:E53">SUMPRODUCT((liste=B36)*(voie="Coelio")*(prem))</f>
        <v>0</v>
      </c>
      <c r="F36" s="331">
        <f aca="true" t="shared" si="11" ref="F36:F53">SUMPRODUCT((liste=B36)*(voie="Coelio")*(sec))</f>
        <v>0</v>
      </c>
      <c r="G36" s="157">
        <f aca="true" t="shared" si="12" ref="G36:G53">SUMPRODUCT((liste=B36)*(voie="Coelio")*(seul))</f>
        <v>0</v>
      </c>
      <c r="H36" s="158">
        <f aca="true" t="shared" si="13" ref="H36:H53">SUMPRODUCT((liste=B36)*(voie="Coelio")*(aine))</f>
        <v>0</v>
      </c>
      <c r="I36" s="480">
        <f aca="true" t="shared" si="14" ref="I36:I53">SUM(E36:H36)</f>
        <v>0</v>
      </c>
    </row>
    <row r="37" spans="1:9" ht="12" customHeight="1">
      <c r="A37" s="742"/>
      <c r="B37" s="75">
        <v>260562</v>
      </c>
      <c r="C37" s="91" t="s">
        <v>11</v>
      </c>
      <c r="D37" s="282" t="s">
        <v>89</v>
      </c>
      <c r="E37" s="134">
        <f t="shared" si="10"/>
        <v>0</v>
      </c>
      <c r="F37" s="135">
        <f t="shared" si="11"/>
        <v>0</v>
      </c>
      <c r="G37" s="136">
        <f t="shared" si="12"/>
        <v>0</v>
      </c>
      <c r="H37" s="137">
        <f t="shared" si="13"/>
        <v>0</v>
      </c>
      <c r="I37" s="473">
        <f t="shared" si="14"/>
        <v>0</v>
      </c>
    </row>
    <row r="38" spans="1:9" ht="12" customHeight="1">
      <c r="A38" s="742"/>
      <c r="B38" s="298">
        <v>260606</v>
      </c>
      <c r="C38" s="299" t="s">
        <v>11</v>
      </c>
      <c r="D38" s="300" t="s">
        <v>90</v>
      </c>
      <c r="E38" s="332">
        <f t="shared" si="10"/>
        <v>0</v>
      </c>
      <c r="F38" s="333">
        <f t="shared" si="11"/>
        <v>0</v>
      </c>
      <c r="G38" s="159">
        <f t="shared" si="12"/>
        <v>0</v>
      </c>
      <c r="H38" s="160">
        <f t="shared" si="13"/>
        <v>0</v>
      </c>
      <c r="I38" s="481">
        <f t="shared" si="14"/>
        <v>0</v>
      </c>
    </row>
    <row r="39" spans="1:9" ht="12" customHeight="1">
      <c r="A39" s="742"/>
      <c r="B39" s="75">
        <v>260621</v>
      </c>
      <c r="C39" s="91" t="s">
        <v>11</v>
      </c>
      <c r="D39" s="282" t="s">
        <v>91</v>
      </c>
      <c r="E39" s="134">
        <f t="shared" si="10"/>
        <v>0</v>
      </c>
      <c r="F39" s="135">
        <f t="shared" si="11"/>
        <v>0</v>
      </c>
      <c r="G39" s="136">
        <f t="shared" si="12"/>
        <v>0</v>
      </c>
      <c r="H39" s="137">
        <f t="shared" si="13"/>
        <v>0</v>
      </c>
      <c r="I39" s="473">
        <f t="shared" si="14"/>
        <v>0</v>
      </c>
    </row>
    <row r="40" spans="1:9" ht="12" customHeight="1">
      <c r="A40" s="742"/>
      <c r="B40" s="298">
        <v>260400</v>
      </c>
      <c r="C40" s="299" t="s">
        <v>11</v>
      </c>
      <c r="D40" s="300" t="s">
        <v>92</v>
      </c>
      <c r="E40" s="332">
        <f t="shared" si="10"/>
        <v>0</v>
      </c>
      <c r="F40" s="333">
        <f t="shared" si="11"/>
        <v>0</v>
      </c>
      <c r="G40" s="159">
        <f t="shared" si="12"/>
        <v>0</v>
      </c>
      <c r="H40" s="160">
        <f t="shared" si="13"/>
        <v>0</v>
      </c>
      <c r="I40" s="481">
        <f t="shared" si="14"/>
        <v>0</v>
      </c>
    </row>
    <row r="41" spans="1:9" ht="12" customHeight="1">
      <c r="A41" s="742"/>
      <c r="B41" s="75">
        <v>262301</v>
      </c>
      <c r="C41" s="91" t="s">
        <v>14</v>
      </c>
      <c r="D41" s="282" t="s">
        <v>93</v>
      </c>
      <c r="E41" s="134">
        <f t="shared" si="10"/>
        <v>0</v>
      </c>
      <c r="F41" s="135">
        <f t="shared" si="11"/>
        <v>0</v>
      </c>
      <c r="G41" s="136">
        <f t="shared" si="12"/>
        <v>0</v>
      </c>
      <c r="H41" s="137">
        <f t="shared" si="13"/>
        <v>0</v>
      </c>
      <c r="I41" s="473">
        <f t="shared" si="14"/>
        <v>0</v>
      </c>
    </row>
    <row r="42" spans="1:9" ht="12" customHeight="1">
      <c r="A42" s="742"/>
      <c r="B42" s="298">
        <v>262345</v>
      </c>
      <c r="C42" s="299" t="s">
        <v>70</v>
      </c>
      <c r="D42" s="300" t="s">
        <v>94</v>
      </c>
      <c r="E42" s="332">
        <f t="shared" si="10"/>
        <v>0</v>
      </c>
      <c r="F42" s="333">
        <f t="shared" si="11"/>
        <v>0</v>
      </c>
      <c r="G42" s="159">
        <f t="shared" si="12"/>
        <v>0</v>
      </c>
      <c r="H42" s="160">
        <f t="shared" si="13"/>
        <v>0</v>
      </c>
      <c r="I42" s="481">
        <f t="shared" si="14"/>
        <v>0</v>
      </c>
    </row>
    <row r="43" spans="1:9" ht="12" customHeight="1">
      <c r="A43" s="742"/>
      <c r="B43" s="75">
        <v>261785</v>
      </c>
      <c r="C43" s="91" t="s">
        <v>72</v>
      </c>
      <c r="D43" s="282" t="s">
        <v>95</v>
      </c>
      <c r="E43" s="134">
        <f t="shared" si="10"/>
        <v>0</v>
      </c>
      <c r="F43" s="135">
        <f t="shared" si="11"/>
        <v>0</v>
      </c>
      <c r="G43" s="136">
        <f t="shared" si="12"/>
        <v>0</v>
      </c>
      <c r="H43" s="137">
        <f t="shared" si="13"/>
        <v>0</v>
      </c>
      <c r="I43" s="473">
        <f t="shared" si="14"/>
        <v>0</v>
      </c>
    </row>
    <row r="44" spans="1:9" ht="12" customHeight="1">
      <c r="A44" s="742"/>
      <c r="B44" s="298">
        <v>260422</v>
      </c>
      <c r="C44" s="299" t="s">
        <v>74</v>
      </c>
      <c r="D44" s="300" t="s">
        <v>96</v>
      </c>
      <c r="E44" s="332">
        <f t="shared" si="10"/>
        <v>0</v>
      </c>
      <c r="F44" s="333">
        <f t="shared" si="11"/>
        <v>0</v>
      </c>
      <c r="G44" s="159">
        <f t="shared" si="12"/>
        <v>0</v>
      </c>
      <c r="H44" s="160">
        <f t="shared" si="13"/>
        <v>0</v>
      </c>
      <c r="I44" s="481">
        <f t="shared" si="14"/>
        <v>0</v>
      </c>
    </row>
    <row r="45" spans="1:9" ht="12" customHeight="1">
      <c r="A45" s="742"/>
      <c r="B45" s="75">
        <v>261446</v>
      </c>
      <c r="C45" s="91" t="s">
        <v>78</v>
      </c>
      <c r="D45" s="282" t="s">
        <v>98</v>
      </c>
      <c r="E45" s="134">
        <f t="shared" si="10"/>
        <v>0</v>
      </c>
      <c r="F45" s="135">
        <f t="shared" si="11"/>
        <v>0</v>
      </c>
      <c r="G45" s="136">
        <f t="shared" si="12"/>
        <v>0</v>
      </c>
      <c r="H45" s="137">
        <f t="shared" si="13"/>
        <v>0</v>
      </c>
      <c r="I45" s="473">
        <f t="shared" si="14"/>
        <v>0</v>
      </c>
    </row>
    <row r="46" spans="1:9" ht="12" customHeight="1">
      <c r="A46" s="742"/>
      <c r="B46" s="298">
        <v>260540</v>
      </c>
      <c r="C46" s="299" t="s">
        <v>26</v>
      </c>
      <c r="D46" s="300" t="s">
        <v>99</v>
      </c>
      <c r="E46" s="332">
        <f t="shared" si="10"/>
        <v>0</v>
      </c>
      <c r="F46" s="333">
        <f t="shared" si="11"/>
        <v>0</v>
      </c>
      <c r="G46" s="159">
        <f t="shared" si="12"/>
        <v>0</v>
      </c>
      <c r="H46" s="160">
        <f t="shared" si="13"/>
        <v>0</v>
      </c>
      <c r="I46" s="481">
        <f t="shared" si="14"/>
        <v>0</v>
      </c>
    </row>
    <row r="47" spans="1:9" ht="12" customHeight="1">
      <c r="A47" s="742"/>
      <c r="B47" s="75">
        <v>261800</v>
      </c>
      <c r="C47" s="91" t="s">
        <v>111</v>
      </c>
      <c r="D47" s="282" t="s">
        <v>273</v>
      </c>
      <c r="E47" s="134">
        <f t="shared" si="10"/>
        <v>0</v>
      </c>
      <c r="F47" s="135">
        <f t="shared" si="11"/>
        <v>0</v>
      </c>
      <c r="G47" s="136">
        <f t="shared" si="12"/>
        <v>0</v>
      </c>
      <c r="H47" s="137">
        <f t="shared" si="13"/>
        <v>0</v>
      </c>
      <c r="I47" s="473">
        <f t="shared" si="14"/>
        <v>0</v>
      </c>
    </row>
    <row r="48" spans="1:9" ht="12" customHeight="1">
      <c r="A48" s="742"/>
      <c r="B48" s="298">
        <v>260842</v>
      </c>
      <c r="C48" s="299" t="s">
        <v>11</v>
      </c>
      <c r="D48" s="300" t="s">
        <v>274</v>
      </c>
      <c r="E48" s="332">
        <f t="shared" si="10"/>
        <v>0</v>
      </c>
      <c r="F48" s="333">
        <f t="shared" si="11"/>
        <v>0</v>
      </c>
      <c r="G48" s="159">
        <f t="shared" si="12"/>
        <v>0</v>
      </c>
      <c r="H48" s="160">
        <f t="shared" si="13"/>
        <v>0</v>
      </c>
      <c r="I48" s="481">
        <f t="shared" si="14"/>
        <v>0</v>
      </c>
    </row>
    <row r="49" spans="1:9" ht="12" customHeight="1">
      <c r="A49" s="742"/>
      <c r="B49" s="75">
        <v>432084</v>
      </c>
      <c r="C49" s="91" t="s">
        <v>14</v>
      </c>
      <c r="D49" s="282" t="s">
        <v>100</v>
      </c>
      <c r="E49" s="134">
        <f t="shared" si="10"/>
        <v>0</v>
      </c>
      <c r="F49" s="135">
        <f t="shared" si="11"/>
        <v>0</v>
      </c>
      <c r="G49" s="136">
        <f t="shared" si="12"/>
        <v>0</v>
      </c>
      <c r="H49" s="137">
        <f t="shared" si="13"/>
        <v>0</v>
      </c>
      <c r="I49" s="473">
        <f t="shared" si="14"/>
        <v>0</v>
      </c>
    </row>
    <row r="50" spans="1:9" ht="12" customHeight="1">
      <c r="A50" s="742"/>
      <c r="B50" s="298">
        <v>244160</v>
      </c>
      <c r="C50" s="299" t="s">
        <v>8</v>
      </c>
      <c r="D50" s="300" t="s">
        <v>227</v>
      </c>
      <c r="E50" s="332">
        <f t="shared" si="10"/>
        <v>0</v>
      </c>
      <c r="F50" s="333">
        <f t="shared" si="11"/>
        <v>0</v>
      </c>
      <c r="G50" s="159">
        <f t="shared" si="12"/>
        <v>0</v>
      </c>
      <c r="H50" s="160">
        <f t="shared" si="13"/>
        <v>0</v>
      </c>
      <c r="I50" s="481">
        <f t="shared" si="14"/>
        <v>0</v>
      </c>
    </row>
    <row r="51" spans="1:9" ht="12" customHeight="1">
      <c r="A51" s="742"/>
      <c r="B51" s="75">
        <v>431384</v>
      </c>
      <c r="C51" s="91" t="s">
        <v>14</v>
      </c>
      <c r="D51" s="282" t="s">
        <v>229</v>
      </c>
      <c r="E51" s="134">
        <f t="shared" si="10"/>
        <v>0</v>
      </c>
      <c r="F51" s="135">
        <f t="shared" si="11"/>
        <v>0</v>
      </c>
      <c r="G51" s="136">
        <f t="shared" si="12"/>
        <v>0</v>
      </c>
      <c r="H51" s="137">
        <f t="shared" si="13"/>
        <v>0</v>
      </c>
      <c r="I51" s="473">
        <f t="shared" si="14"/>
        <v>0</v>
      </c>
    </row>
    <row r="52" spans="1:9" ht="12" customHeight="1">
      <c r="A52" s="742"/>
      <c r="B52" s="298">
        <v>240520</v>
      </c>
      <c r="C52" s="299" t="s">
        <v>240</v>
      </c>
      <c r="D52" s="300" t="s">
        <v>281</v>
      </c>
      <c r="E52" s="332">
        <f t="shared" si="10"/>
        <v>0</v>
      </c>
      <c r="F52" s="333">
        <f t="shared" si="11"/>
        <v>0</v>
      </c>
      <c r="G52" s="159">
        <f t="shared" si="12"/>
        <v>0</v>
      </c>
      <c r="H52" s="160">
        <f t="shared" si="13"/>
        <v>0</v>
      </c>
      <c r="I52" s="481">
        <f t="shared" si="14"/>
        <v>0</v>
      </c>
    </row>
    <row r="53" spans="1:9" ht="12" customHeight="1" thickBot="1">
      <c r="A53" s="743"/>
      <c r="B53" s="83">
        <v>240500</v>
      </c>
      <c r="C53" s="280" t="s">
        <v>8</v>
      </c>
      <c r="D53" s="284" t="s">
        <v>283</v>
      </c>
      <c r="E53" s="140">
        <f t="shared" si="10"/>
        <v>0</v>
      </c>
      <c r="F53" s="141">
        <f t="shared" si="11"/>
        <v>0</v>
      </c>
      <c r="G53" s="142">
        <f t="shared" si="12"/>
        <v>0</v>
      </c>
      <c r="H53" s="143">
        <f t="shared" si="13"/>
        <v>0</v>
      </c>
      <c r="I53" s="482">
        <f t="shared" si="14"/>
        <v>0</v>
      </c>
    </row>
    <row r="54" spans="1:9" ht="6" customHeight="1" thickBot="1">
      <c r="A54" s="301"/>
      <c r="B54" s="70"/>
      <c r="C54" s="71"/>
      <c r="D54" s="276"/>
      <c r="E54" s="53"/>
      <c r="F54" s="53"/>
      <c r="G54" s="53"/>
      <c r="H54" s="53"/>
      <c r="I54" s="52"/>
    </row>
    <row r="55" spans="1:9" ht="12" customHeight="1" thickBot="1">
      <c r="A55" s="301"/>
      <c r="B55" s="70"/>
      <c r="C55" s="71"/>
      <c r="D55" s="271" t="s">
        <v>434</v>
      </c>
      <c r="E55" s="302">
        <f>SUM(E36:E53)</f>
        <v>0</v>
      </c>
      <c r="F55" s="302">
        <f>SUM(F36:F53)</f>
        <v>0</v>
      </c>
      <c r="G55" s="302">
        <f>SUM(G36:G53)</f>
        <v>0</v>
      </c>
      <c r="H55" s="302">
        <f>SUM(H36:H53)</f>
        <v>0</v>
      </c>
      <c r="I55" s="162">
        <f>SUM(I36:I53)</f>
        <v>0</v>
      </c>
    </row>
    <row r="56" spans="1:9" ht="12" customHeight="1" thickBot="1">
      <c r="A56" s="275"/>
      <c r="B56" s="277"/>
      <c r="C56" s="214"/>
      <c r="D56" s="271"/>
      <c r="E56" s="179" t="str">
        <f>IF(ISERROR(E55/I55)," ",E55/I55)</f>
        <v> </v>
      </c>
      <c r="F56" s="180" t="str">
        <f>IF(ISERROR(F55/I55)," ",F55/I55)</f>
        <v> </v>
      </c>
      <c r="G56" s="181" t="str">
        <f>IF(ISERROR(G55/I55)," ",G55/I55)</f>
        <v> </v>
      </c>
      <c r="H56" s="180" t="str">
        <f>IF(ISERROR(H55/I55)," ",H55/I55)</f>
        <v> </v>
      </c>
      <c r="I56" s="52"/>
    </row>
    <row r="57" spans="1:9" ht="12" customHeight="1" thickBot="1">
      <c r="A57" s="275"/>
      <c r="B57" s="277"/>
      <c r="C57" s="214"/>
      <c r="D57" s="277"/>
      <c r="E57" s="214"/>
      <c r="F57" s="214"/>
      <c r="G57" s="214"/>
      <c r="H57" s="214"/>
      <c r="I57" s="483"/>
    </row>
    <row r="58" spans="1:9" ht="12" customHeight="1">
      <c r="A58" s="730" t="s">
        <v>441</v>
      </c>
      <c r="B58" s="310">
        <v>261240</v>
      </c>
      <c r="C58" s="101" t="s">
        <v>78</v>
      </c>
      <c r="D58" s="311" t="s">
        <v>445</v>
      </c>
      <c r="E58" s="163">
        <f>SUMPRODUCT((liste=B58)*(voie="Coelio")*(prem))</f>
        <v>0</v>
      </c>
      <c r="F58" s="164">
        <f>SUMPRODUCT((liste=B58)*(voie="Coelio")*(sec))</f>
        <v>0</v>
      </c>
      <c r="G58" s="165">
        <f>SUMPRODUCT((liste=B58)*(voie="Coelio")*(seul))</f>
        <v>0</v>
      </c>
      <c r="H58" s="166">
        <f>SUMPRODUCT((liste=B58)*(voie="Coelio")*(aine))</f>
        <v>0</v>
      </c>
      <c r="I58" s="484">
        <f>SUM(E58:H58)</f>
        <v>0</v>
      </c>
    </row>
    <row r="59" spans="1:9" ht="12" customHeight="1">
      <c r="A59" s="731"/>
      <c r="B59" s="304">
        <v>220360</v>
      </c>
      <c r="C59" s="76" t="s">
        <v>163</v>
      </c>
      <c r="D59" s="308" t="s">
        <v>285</v>
      </c>
      <c r="E59" s="136">
        <f>SUMPRODUCT((liste=B59)*(voie="Coelio")*(prem))</f>
        <v>0</v>
      </c>
      <c r="F59" s="137">
        <f>SUMPRODUCT((liste=B59)*(voie="Coelio")*(sec))</f>
        <v>0</v>
      </c>
      <c r="G59" s="134">
        <f>SUMPRODUCT((liste=B59)*(voie="Coelio")*(seul))</f>
        <v>0</v>
      </c>
      <c r="H59" s="135">
        <f>SUMPRODUCT((liste=B59)*(voie="Coelio")*(aine))</f>
        <v>0</v>
      </c>
      <c r="I59" s="475">
        <f>SUM(E59:H59)</f>
        <v>0</v>
      </c>
    </row>
    <row r="60" spans="1:9" ht="12" customHeight="1">
      <c r="A60" s="731"/>
      <c r="B60" s="312">
        <v>243762</v>
      </c>
      <c r="C60" s="103" t="s">
        <v>8</v>
      </c>
      <c r="D60" s="313" t="s">
        <v>272</v>
      </c>
      <c r="E60" s="167">
        <f>SUMPRODUCT((liste=B60)*(voie="Coelio")*(prem))</f>
        <v>0</v>
      </c>
      <c r="F60" s="168">
        <f>SUMPRODUCT((liste=B60)*(voie="Coelio")*(sec))</f>
        <v>0</v>
      </c>
      <c r="G60" s="169">
        <f>SUMPRODUCT((liste=B60)*(voie="Coelio")*(seul))</f>
        <v>0</v>
      </c>
      <c r="H60" s="170">
        <f>SUMPRODUCT((liste=B60)*(voie="Coelio")*(aine))</f>
        <v>0</v>
      </c>
      <c r="I60" s="485">
        <f>SUM(E60:H60)</f>
        <v>0</v>
      </c>
    </row>
    <row r="61" spans="1:9" ht="12" customHeight="1" thickBot="1">
      <c r="A61" s="732"/>
      <c r="B61" s="305">
        <v>243784</v>
      </c>
      <c r="C61" s="84" t="s">
        <v>4</v>
      </c>
      <c r="D61" s="309" t="s">
        <v>62</v>
      </c>
      <c r="E61" s="142">
        <f>SUMPRODUCT((liste=B61)*(voie="Coelio")*(prem))</f>
        <v>0</v>
      </c>
      <c r="F61" s="143">
        <f>SUMPRODUCT((liste=B61)*(voie="Coelio")*(sec))</f>
        <v>0</v>
      </c>
      <c r="G61" s="140">
        <f>SUMPRODUCT((liste=B61)*(voie="Coelio")*(seul))</f>
        <v>0</v>
      </c>
      <c r="H61" s="141">
        <f>SUMPRODUCT((liste=B61)*(voie="Coelio")*(aine))</f>
        <v>0</v>
      </c>
      <c r="I61" s="486">
        <f>SUM(E61:H61)</f>
        <v>0</v>
      </c>
    </row>
    <row r="62" spans="5:9" ht="6" customHeight="1" thickBot="1">
      <c r="E62" s="56"/>
      <c r="F62" s="56"/>
      <c r="G62" s="56"/>
      <c r="H62" s="56"/>
      <c r="I62" s="487"/>
    </row>
    <row r="63" spans="4:9" ht="13.5" thickBot="1">
      <c r="D63" s="271" t="s">
        <v>448</v>
      </c>
      <c r="E63" s="314">
        <f>SUM(E58:E61)</f>
        <v>0</v>
      </c>
      <c r="F63" s="314">
        <f>SUM(F58:F61)</f>
        <v>0</v>
      </c>
      <c r="G63" s="314">
        <f>SUM(G58:G61)</f>
        <v>0</v>
      </c>
      <c r="H63" s="314">
        <f>SUM(H58:H61)</f>
        <v>0</v>
      </c>
      <c r="I63" s="172">
        <f>SUM(I58:I61)</f>
        <v>0</v>
      </c>
    </row>
    <row r="64" spans="4:9" ht="13.5" thickBot="1">
      <c r="D64" s="271"/>
      <c r="E64" s="179" t="str">
        <f>IF(ISERROR(E63/I63)," ",E63/I63)</f>
        <v> </v>
      </c>
      <c r="F64" s="180" t="str">
        <f>IF(ISERROR(F63/I63)," ",F63/I63)</f>
        <v> </v>
      </c>
      <c r="G64" s="181" t="str">
        <f>IF(ISERROR(G63/I63)," ",G63/I63)</f>
        <v> </v>
      </c>
      <c r="H64" s="180" t="str">
        <f>IF(ISERROR(H63/I63)," ",H63/I63)</f>
        <v> </v>
      </c>
      <c r="I64" s="52"/>
    </row>
    <row r="65" ht="13.5" thickBot="1">
      <c r="I65" s="488"/>
    </row>
    <row r="66" spans="4:9" ht="13.5" thickBot="1">
      <c r="D66" s="51"/>
      <c r="E66" s="691" t="s">
        <v>407</v>
      </c>
      <c r="F66" s="692"/>
      <c r="G66" s="693" t="s">
        <v>408</v>
      </c>
      <c r="H66" s="694"/>
      <c r="I66" s="483"/>
    </row>
    <row r="67" spans="4:9" ht="13.5" thickBot="1">
      <c r="D67" s="51"/>
      <c r="E67" s="225" t="s">
        <v>410</v>
      </c>
      <c r="F67" s="219" t="s">
        <v>411</v>
      </c>
      <c r="G67" s="223" t="s">
        <v>412</v>
      </c>
      <c r="H67" s="221" t="str">
        <f>"+ainé"</f>
        <v>+ainé</v>
      </c>
      <c r="I67" s="483"/>
    </row>
    <row r="68" spans="4:9" ht="12.75">
      <c r="D68" s="695" t="s">
        <v>452</v>
      </c>
      <c r="E68" s="697">
        <f>E63+E55+E33+E16</f>
        <v>0</v>
      </c>
      <c r="F68" s="733">
        <f>F63+F55+F33+F16</f>
        <v>0</v>
      </c>
      <c r="G68" s="697">
        <f>G63+G55+G33+G16</f>
        <v>0</v>
      </c>
      <c r="H68" s="710">
        <f>H63+H55+H33+H16</f>
        <v>0</v>
      </c>
      <c r="I68" s="689">
        <f>I63+I55+I33+I16</f>
        <v>0</v>
      </c>
    </row>
    <row r="69" spans="4:9" ht="13.5" thickBot="1">
      <c r="D69" s="696"/>
      <c r="E69" s="698"/>
      <c r="F69" s="734"/>
      <c r="G69" s="698"/>
      <c r="H69" s="711"/>
      <c r="I69" s="690"/>
    </row>
    <row r="70" spans="4:9" ht="13.5" thickBot="1">
      <c r="D70" s="54"/>
      <c r="E70" s="224" t="str">
        <f>IF(ISERROR(E68/I68)," ",E68/I68)</f>
        <v> </v>
      </c>
      <c r="F70" s="220" t="str">
        <f>IF(ISERROR(F68/I68)," ",F68/I68)</f>
        <v> </v>
      </c>
      <c r="G70" s="224" t="str">
        <f>IF(ISERROR(G68/I68)," ",G68/I68)</f>
        <v> </v>
      </c>
      <c r="H70" s="222" t="str">
        <f>IF(ISERROR(H68/I68)," ",H68/I68)</f>
        <v> </v>
      </c>
      <c r="I70" s="483"/>
    </row>
    <row r="71" ht="12.75">
      <c r="I71" s="488"/>
    </row>
    <row r="72" ht="12.75">
      <c r="I72" s="488"/>
    </row>
    <row r="73" ht="12.75">
      <c r="I73" s="488"/>
    </row>
    <row r="74" ht="12.75">
      <c r="I74" s="488"/>
    </row>
    <row r="75" ht="12.75">
      <c r="I75" s="488"/>
    </row>
    <row r="76" ht="12.75">
      <c r="I76" s="488"/>
    </row>
    <row r="77" ht="12.75">
      <c r="I77" s="488"/>
    </row>
    <row r="78" ht="12.75">
      <c r="I78" s="488"/>
    </row>
    <row r="79" ht="12.75">
      <c r="I79" s="488"/>
    </row>
    <row r="80" ht="12.75">
      <c r="I80" s="488"/>
    </row>
    <row r="81" ht="12.75">
      <c r="I81" s="488"/>
    </row>
    <row r="82" ht="12.75">
      <c r="I82" s="488"/>
    </row>
    <row r="83" ht="12.75">
      <c r="I83" s="488"/>
    </row>
    <row r="84" ht="12.75">
      <c r="I84" s="488"/>
    </row>
    <row r="85" ht="12.75">
      <c r="I85" s="488"/>
    </row>
    <row r="86" ht="12.75">
      <c r="I86" s="488"/>
    </row>
    <row r="87" ht="12.75">
      <c r="I87" s="488"/>
    </row>
    <row r="88" ht="12.75">
      <c r="I88" s="488"/>
    </row>
    <row r="89" ht="12.75">
      <c r="I89" s="488"/>
    </row>
    <row r="90" ht="12.75">
      <c r="I90" s="488"/>
    </row>
    <row r="91" ht="12.75">
      <c r="I91" s="488"/>
    </row>
    <row r="92" ht="12.75">
      <c r="I92" s="488"/>
    </row>
    <row r="93" ht="12.75">
      <c r="I93" s="488"/>
    </row>
    <row r="94" ht="12.75">
      <c r="I94" s="488"/>
    </row>
    <row r="95" ht="12.75">
      <c r="I95" s="488"/>
    </row>
    <row r="96" ht="12.75">
      <c r="I96" s="488"/>
    </row>
    <row r="97" ht="12.75">
      <c r="I97" s="488"/>
    </row>
    <row r="98" ht="12.75">
      <c r="I98" s="488"/>
    </row>
    <row r="99" ht="12.75">
      <c r="I99" s="488"/>
    </row>
    <row r="100" ht="12.75">
      <c r="I100" s="488"/>
    </row>
    <row r="101" ht="12.75">
      <c r="I101" s="488"/>
    </row>
    <row r="102" ht="12.75">
      <c r="I102" s="488"/>
    </row>
    <row r="103" ht="12.75">
      <c r="I103" s="488"/>
    </row>
    <row r="104" ht="12.75">
      <c r="I104" s="488"/>
    </row>
    <row r="105" ht="12.75">
      <c r="I105" s="488"/>
    </row>
    <row r="106" ht="12.75">
      <c r="I106" s="488"/>
    </row>
    <row r="107" ht="12.75">
      <c r="I107" s="488"/>
    </row>
    <row r="108" ht="12.75">
      <c r="I108" s="488"/>
    </row>
    <row r="109" ht="12.75">
      <c r="I109" s="488"/>
    </row>
    <row r="110" ht="12.75">
      <c r="I110" s="488"/>
    </row>
    <row r="111" ht="12.75">
      <c r="I111" s="488"/>
    </row>
    <row r="112" ht="12.75">
      <c r="I112" s="488"/>
    </row>
    <row r="113" ht="12.75">
      <c r="I113" s="488"/>
    </row>
    <row r="114" ht="12.75">
      <c r="I114" s="488"/>
    </row>
    <row r="115" ht="12.75">
      <c r="I115" s="488"/>
    </row>
    <row r="116" ht="12.75">
      <c r="I116" s="488"/>
    </row>
    <row r="117" ht="12.75">
      <c r="I117" s="488"/>
    </row>
    <row r="118" ht="12.75">
      <c r="I118" s="488"/>
    </row>
    <row r="119" ht="12.75">
      <c r="I119" s="488"/>
    </row>
    <row r="120" ht="12.75">
      <c r="I120" s="488"/>
    </row>
    <row r="121" ht="12.75">
      <c r="I121" s="488"/>
    </row>
    <row r="122" ht="12.75">
      <c r="I122" s="488"/>
    </row>
    <row r="123" ht="12.75">
      <c r="I123" s="488"/>
    </row>
    <row r="124" ht="12.75">
      <c r="I124" s="488"/>
    </row>
    <row r="125" ht="12.75">
      <c r="I125" s="488"/>
    </row>
    <row r="126" ht="12.75">
      <c r="I126" s="488"/>
    </row>
    <row r="127" ht="12.75">
      <c r="I127" s="488"/>
    </row>
    <row r="128" ht="12.75">
      <c r="I128" s="488"/>
    </row>
    <row r="129" ht="12.75">
      <c r="I129" s="488"/>
    </row>
    <row r="130" ht="12.75">
      <c r="I130" s="488"/>
    </row>
    <row r="131" ht="12.75">
      <c r="I131" s="488"/>
    </row>
    <row r="132" ht="12.75">
      <c r="I132" s="488"/>
    </row>
    <row r="133" ht="12.75">
      <c r="I133" s="488"/>
    </row>
    <row r="134" ht="12.75">
      <c r="I134" s="488"/>
    </row>
    <row r="135" ht="12.75">
      <c r="I135" s="488"/>
    </row>
    <row r="136" ht="12.75">
      <c r="I136" s="488"/>
    </row>
    <row r="137" ht="12.75">
      <c r="I137" s="488"/>
    </row>
    <row r="138" ht="12.75">
      <c r="I138" s="488"/>
    </row>
    <row r="139" ht="12.75">
      <c r="I139" s="488"/>
    </row>
    <row r="140" ht="12.75">
      <c r="I140" s="488"/>
    </row>
    <row r="141" ht="12.75">
      <c r="I141" s="488"/>
    </row>
    <row r="142" ht="12.75">
      <c r="I142" s="488"/>
    </row>
    <row r="143" ht="12.75">
      <c r="I143" s="488"/>
    </row>
    <row r="144" ht="12.75">
      <c r="I144" s="488"/>
    </row>
    <row r="145" ht="12.75">
      <c r="I145" s="488"/>
    </row>
    <row r="146" ht="12.75">
      <c r="I146" s="488"/>
    </row>
    <row r="147" ht="12.75">
      <c r="I147" s="488"/>
    </row>
    <row r="148" ht="12.75">
      <c r="I148" s="488"/>
    </row>
    <row r="149" ht="12.75">
      <c r="I149" s="488"/>
    </row>
    <row r="150" ht="12.75">
      <c r="I150" s="488"/>
    </row>
    <row r="151" ht="12.75">
      <c r="I151" s="488"/>
    </row>
    <row r="152" ht="12.75">
      <c r="I152" s="488"/>
    </row>
    <row r="153" ht="12.75">
      <c r="I153" s="488"/>
    </row>
    <row r="154" ht="12.75">
      <c r="I154" s="488"/>
    </row>
    <row r="155" ht="12.75">
      <c r="I155" s="488"/>
    </row>
    <row r="156" ht="12.75">
      <c r="I156" s="488"/>
    </row>
    <row r="157" ht="12.75">
      <c r="I157" s="488"/>
    </row>
    <row r="158" ht="12.75">
      <c r="I158" s="488"/>
    </row>
    <row r="159" ht="12.75">
      <c r="I159" s="488"/>
    </row>
    <row r="160" ht="12.75">
      <c r="I160" s="488"/>
    </row>
    <row r="161" ht="12.75">
      <c r="I161" s="488"/>
    </row>
    <row r="162" ht="12.75">
      <c r="I162" s="488"/>
    </row>
    <row r="163" ht="12.75">
      <c r="I163" s="488"/>
    </row>
    <row r="164" ht="12.75">
      <c r="I164" s="488"/>
    </row>
    <row r="165" ht="12.75">
      <c r="I165" s="488"/>
    </row>
    <row r="166" ht="12.75">
      <c r="I166" s="488"/>
    </row>
    <row r="167" ht="12.75">
      <c r="I167" s="488"/>
    </row>
    <row r="168" ht="12.75">
      <c r="I168" s="488"/>
    </row>
    <row r="169" ht="12.75">
      <c r="I169" s="488"/>
    </row>
    <row r="170" ht="12.75">
      <c r="I170" s="488"/>
    </row>
    <row r="171" ht="12.75">
      <c r="I171" s="488"/>
    </row>
    <row r="172" ht="12.75">
      <c r="I172" s="488"/>
    </row>
    <row r="173" ht="12.75">
      <c r="I173" s="488"/>
    </row>
    <row r="174" ht="12.75">
      <c r="I174" s="488"/>
    </row>
    <row r="175" ht="12.75">
      <c r="I175" s="488"/>
    </row>
    <row r="176" ht="12.75">
      <c r="I176" s="488"/>
    </row>
    <row r="177" ht="12.75">
      <c r="I177" s="488"/>
    </row>
    <row r="178" ht="12.75">
      <c r="I178" s="488"/>
    </row>
    <row r="179" ht="12.75">
      <c r="I179" s="488"/>
    </row>
    <row r="180" ht="12.75">
      <c r="I180" s="488"/>
    </row>
    <row r="181" ht="12.75">
      <c r="I181" s="488"/>
    </row>
    <row r="182" ht="12.75">
      <c r="I182" s="488"/>
    </row>
    <row r="183" ht="12.75">
      <c r="I183" s="488"/>
    </row>
    <row r="184" ht="12.75">
      <c r="I184" s="488"/>
    </row>
    <row r="185" ht="12.75">
      <c r="I185" s="488"/>
    </row>
    <row r="186" ht="12.75">
      <c r="I186" s="488"/>
    </row>
  </sheetData>
  <sheetProtection/>
  <mergeCells count="18">
    <mergeCell ref="A1:I1"/>
    <mergeCell ref="A6:A14"/>
    <mergeCell ref="I3:I4"/>
    <mergeCell ref="D3:D4"/>
    <mergeCell ref="E3:F3"/>
    <mergeCell ref="A36:A53"/>
    <mergeCell ref="A19:A31"/>
    <mergeCell ref="G3:H3"/>
    <mergeCell ref="C3:C4"/>
    <mergeCell ref="I68:I69"/>
    <mergeCell ref="A58:A61"/>
    <mergeCell ref="E66:F66"/>
    <mergeCell ref="G66:H66"/>
    <mergeCell ref="D68:D69"/>
    <mergeCell ref="E68:E69"/>
    <mergeCell ref="F68:F69"/>
    <mergeCell ref="G68:G69"/>
    <mergeCell ref="H68:H69"/>
  </mergeCells>
  <printOptions/>
  <pageMargins left="0.7" right="0.7" top="0.75" bottom="0.75" header="0.3" footer="0.3"/>
  <pageSetup horizontalDpi="600" verticalDpi="600" orientation="portrait" paperSize="9" r:id="rId1"/>
  <rowBreaks count="1" manualBreakCount="1">
    <brk id="56" max="255" man="1"/>
  </rowBreaks>
</worksheet>
</file>

<file path=xl/worksheets/sheet14.xml><?xml version="1.0" encoding="utf-8"?>
<worksheet xmlns="http://schemas.openxmlformats.org/spreadsheetml/2006/main" xmlns:r="http://schemas.openxmlformats.org/officeDocument/2006/relationships">
  <sheetPr>
    <tabColor rgb="FF92D050"/>
  </sheetPr>
  <dimension ref="A1:I55"/>
  <sheetViews>
    <sheetView zoomScalePageLayoutView="0" workbookViewId="0" topLeftCell="A34">
      <selection activeCell="K24" sqref="K24"/>
    </sheetView>
  </sheetViews>
  <sheetFormatPr defaultColWidth="11.421875" defaultRowHeight="12.75"/>
  <cols>
    <col min="1" max="1" width="2.7109375" style="0" customWidth="1"/>
    <col min="2" max="2" width="7.00390625" style="0" bestFit="1" customWidth="1"/>
    <col min="3" max="3" width="6.140625" style="0" bestFit="1" customWidth="1"/>
    <col min="4" max="4" width="42.00390625" style="0" customWidth="1"/>
    <col min="5" max="8" width="5.7109375" style="0" customWidth="1"/>
    <col min="9" max="9" width="6.421875" style="0" bestFit="1" customWidth="1"/>
  </cols>
  <sheetData>
    <row r="1" spans="1:9" ht="28.5" customHeight="1" thickBot="1">
      <c r="A1" s="707" t="s">
        <v>450</v>
      </c>
      <c r="B1" s="708"/>
      <c r="C1" s="708"/>
      <c r="D1" s="708"/>
      <c r="E1" s="708"/>
      <c r="F1" s="708"/>
      <c r="G1" s="708"/>
      <c r="H1" s="708"/>
      <c r="I1" s="709"/>
    </row>
    <row r="2" spans="1:9" ht="9.75" customHeight="1" thickBot="1">
      <c r="A2" s="65"/>
      <c r="B2" s="16"/>
      <c r="C2" s="63"/>
      <c r="D2" s="19"/>
      <c r="E2" s="18"/>
      <c r="F2" s="18"/>
      <c r="G2" s="18"/>
      <c r="H2" s="18"/>
      <c r="I2" s="17"/>
    </row>
    <row r="3" spans="2:9" ht="13.5" thickBot="1">
      <c r="B3" s="49" t="s">
        <v>415</v>
      </c>
      <c r="C3" s="703" t="s">
        <v>417</v>
      </c>
      <c r="D3" s="739" t="s">
        <v>2</v>
      </c>
      <c r="E3" s="750" t="s">
        <v>407</v>
      </c>
      <c r="F3" s="751"/>
      <c r="G3" s="750" t="s">
        <v>408</v>
      </c>
      <c r="H3" s="751"/>
      <c r="I3" s="703" t="s">
        <v>414</v>
      </c>
    </row>
    <row r="4" spans="2:9" ht="13.5" thickBot="1">
      <c r="B4" s="50" t="s">
        <v>416</v>
      </c>
      <c r="C4" s="705"/>
      <c r="D4" s="740"/>
      <c r="E4" s="215" t="s">
        <v>410</v>
      </c>
      <c r="F4" s="216" t="s">
        <v>411</v>
      </c>
      <c r="G4" s="217" t="s">
        <v>412</v>
      </c>
      <c r="H4" s="218" t="str">
        <f>"+ainé"</f>
        <v>+ainé</v>
      </c>
      <c r="I4" s="705"/>
    </row>
    <row r="5" spans="2:9" ht="12.75" customHeight="1" thickBot="1">
      <c r="B5" s="52"/>
      <c r="C5" s="52"/>
      <c r="D5" s="52"/>
      <c r="E5" s="263"/>
      <c r="F5" s="264"/>
      <c r="G5" s="264"/>
      <c r="H5" s="264"/>
      <c r="I5" s="52"/>
    </row>
    <row r="6" spans="1:9" ht="12" customHeight="1">
      <c r="A6" s="699" t="s">
        <v>449</v>
      </c>
      <c r="B6" s="303">
        <v>261402</v>
      </c>
      <c r="C6" s="306" t="s">
        <v>14</v>
      </c>
      <c r="D6" s="307" t="s">
        <v>291</v>
      </c>
      <c r="E6" s="334">
        <f aca="true" t="shared" si="0" ref="E6:E20">SUMPRODUCT((liste=B6)*(prem))</f>
        <v>0</v>
      </c>
      <c r="F6" s="335">
        <f aca="true" t="shared" si="1" ref="F6:F20">SUMPRODUCT((liste=B6)*(sec))</f>
        <v>0</v>
      </c>
      <c r="G6" s="336">
        <f aca="true" t="shared" si="2" ref="G6:G20">SUMPRODUCT((liste=B6)*(seul))</f>
        <v>0</v>
      </c>
      <c r="H6" s="337">
        <f aca="true" t="shared" si="3" ref="H6:H20">SUMPRODUCT((liste=B6)*(aine))</f>
        <v>0</v>
      </c>
      <c r="I6" s="489">
        <f aca="true" t="shared" si="4" ref="I6:I20">SUM(E6:H6)</f>
        <v>0</v>
      </c>
    </row>
    <row r="7" spans="1:9" ht="12" customHeight="1">
      <c r="A7" s="752"/>
      <c r="B7" s="98">
        <v>260304</v>
      </c>
      <c r="C7" s="99" t="s">
        <v>288</v>
      </c>
      <c r="D7" s="316" t="s">
        <v>292</v>
      </c>
      <c r="E7" s="159">
        <f t="shared" si="0"/>
        <v>0</v>
      </c>
      <c r="F7" s="160">
        <f t="shared" si="1"/>
        <v>0</v>
      </c>
      <c r="G7" s="332">
        <f t="shared" si="2"/>
        <v>0</v>
      </c>
      <c r="H7" s="333">
        <f t="shared" si="3"/>
        <v>0</v>
      </c>
      <c r="I7" s="490">
        <f t="shared" si="4"/>
        <v>0</v>
      </c>
    </row>
    <row r="8" spans="1:9" ht="12" customHeight="1">
      <c r="A8" s="752"/>
      <c r="B8" s="304">
        <v>260341</v>
      </c>
      <c r="C8" s="76" t="s">
        <v>211</v>
      </c>
      <c r="D8" s="308" t="s">
        <v>293</v>
      </c>
      <c r="E8" s="136">
        <f t="shared" si="0"/>
        <v>0</v>
      </c>
      <c r="F8" s="137">
        <f t="shared" si="1"/>
        <v>0</v>
      </c>
      <c r="G8" s="134">
        <f t="shared" si="2"/>
        <v>0</v>
      </c>
      <c r="H8" s="135">
        <f t="shared" si="3"/>
        <v>0</v>
      </c>
      <c r="I8" s="475">
        <f t="shared" si="4"/>
        <v>0</v>
      </c>
    </row>
    <row r="9" spans="1:9" ht="12" customHeight="1">
      <c r="A9" s="752"/>
      <c r="B9" s="98">
        <v>260282</v>
      </c>
      <c r="C9" s="99" t="s">
        <v>163</v>
      </c>
      <c r="D9" s="316" t="s">
        <v>294</v>
      </c>
      <c r="E9" s="159">
        <f t="shared" si="0"/>
        <v>0</v>
      </c>
      <c r="F9" s="160">
        <f t="shared" si="1"/>
        <v>0</v>
      </c>
      <c r="G9" s="332">
        <f t="shared" si="2"/>
        <v>0</v>
      </c>
      <c r="H9" s="333">
        <f t="shared" si="3"/>
        <v>0</v>
      </c>
      <c r="I9" s="490">
        <f t="shared" si="4"/>
        <v>0</v>
      </c>
    </row>
    <row r="10" spans="1:9" ht="12" customHeight="1">
      <c r="A10" s="752"/>
      <c r="B10" s="304">
        <v>260186</v>
      </c>
      <c r="C10" s="76" t="s">
        <v>125</v>
      </c>
      <c r="D10" s="308" t="s">
        <v>306</v>
      </c>
      <c r="E10" s="136">
        <f t="shared" si="0"/>
        <v>0</v>
      </c>
      <c r="F10" s="137">
        <f t="shared" si="1"/>
        <v>0</v>
      </c>
      <c r="G10" s="134">
        <f t="shared" si="2"/>
        <v>0</v>
      </c>
      <c r="H10" s="135">
        <f t="shared" si="3"/>
        <v>0</v>
      </c>
      <c r="I10" s="475">
        <f t="shared" si="4"/>
        <v>0</v>
      </c>
    </row>
    <row r="11" spans="1:9" ht="12" customHeight="1">
      <c r="A11" s="752"/>
      <c r="B11" s="98">
        <v>262220</v>
      </c>
      <c r="C11" s="99" t="s">
        <v>14</v>
      </c>
      <c r="D11" s="316" t="s">
        <v>12</v>
      </c>
      <c r="E11" s="159">
        <f t="shared" si="0"/>
        <v>0</v>
      </c>
      <c r="F11" s="160">
        <f t="shared" si="1"/>
        <v>0</v>
      </c>
      <c r="G11" s="332">
        <f t="shared" si="2"/>
        <v>0</v>
      </c>
      <c r="H11" s="333">
        <f t="shared" si="3"/>
        <v>0</v>
      </c>
      <c r="I11" s="490">
        <f t="shared" si="4"/>
        <v>0</v>
      </c>
    </row>
    <row r="12" spans="1:9" ht="12" customHeight="1">
      <c r="A12" s="752"/>
      <c r="B12" s="304">
        <v>262242</v>
      </c>
      <c r="C12" s="76" t="s">
        <v>11</v>
      </c>
      <c r="D12" s="308" t="s">
        <v>12</v>
      </c>
      <c r="E12" s="136">
        <f t="shared" si="0"/>
        <v>0</v>
      </c>
      <c r="F12" s="137">
        <f t="shared" si="1"/>
        <v>0</v>
      </c>
      <c r="G12" s="134">
        <f t="shared" si="2"/>
        <v>0</v>
      </c>
      <c r="H12" s="135">
        <f t="shared" si="3"/>
        <v>0</v>
      </c>
      <c r="I12" s="475">
        <f t="shared" si="4"/>
        <v>0</v>
      </c>
    </row>
    <row r="13" spans="1:9" ht="12" customHeight="1">
      <c r="A13" s="752"/>
      <c r="B13" s="98">
        <v>261844</v>
      </c>
      <c r="C13" s="99" t="s">
        <v>298</v>
      </c>
      <c r="D13" s="316" t="s">
        <v>308</v>
      </c>
      <c r="E13" s="159">
        <f t="shared" si="0"/>
        <v>0</v>
      </c>
      <c r="F13" s="160">
        <f t="shared" si="1"/>
        <v>0</v>
      </c>
      <c r="G13" s="332">
        <f t="shared" si="2"/>
        <v>0</v>
      </c>
      <c r="H13" s="333">
        <f t="shared" si="3"/>
        <v>0</v>
      </c>
      <c r="I13" s="490">
        <f t="shared" si="4"/>
        <v>0</v>
      </c>
    </row>
    <row r="14" spans="1:9" ht="12" customHeight="1">
      <c r="A14" s="752"/>
      <c r="B14" s="304">
        <v>260680</v>
      </c>
      <c r="C14" s="76" t="s">
        <v>78</v>
      </c>
      <c r="D14" s="308" t="s">
        <v>309</v>
      </c>
      <c r="E14" s="136">
        <f t="shared" si="0"/>
        <v>0</v>
      </c>
      <c r="F14" s="137">
        <f t="shared" si="1"/>
        <v>0</v>
      </c>
      <c r="G14" s="134">
        <f t="shared" si="2"/>
        <v>0</v>
      </c>
      <c r="H14" s="135">
        <f t="shared" si="3"/>
        <v>0</v>
      </c>
      <c r="I14" s="475">
        <f t="shared" si="4"/>
        <v>0</v>
      </c>
    </row>
    <row r="15" spans="1:9" ht="12" customHeight="1">
      <c r="A15" s="752"/>
      <c r="B15" s="98">
        <v>261564</v>
      </c>
      <c r="C15" s="99" t="s">
        <v>11</v>
      </c>
      <c r="D15" s="316" t="s">
        <v>310</v>
      </c>
      <c r="E15" s="159">
        <f t="shared" si="0"/>
        <v>0</v>
      </c>
      <c r="F15" s="160">
        <f t="shared" si="1"/>
        <v>0</v>
      </c>
      <c r="G15" s="332">
        <f t="shared" si="2"/>
        <v>0</v>
      </c>
      <c r="H15" s="333">
        <f t="shared" si="3"/>
        <v>0</v>
      </c>
      <c r="I15" s="490">
        <f t="shared" si="4"/>
        <v>0</v>
      </c>
    </row>
    <row r="16" spans="1:9" ht="12" customHeight="1">
      <c r="A16" s="752"/>
      <c r="B16" s="304">
        <v>260481</v>
      </c>
      <c r="C16" s="76" t="s">
        <v>78</v>
      </c>
      <c r="D16" s="308" t="s">
        <v>311</v>
      </c>
      <c r="E16" s="136">
        <f t="shared" si="0"/>
        <v>0</v>
      </c>
      <c r="F16" s="137">
        <f t="shared" si="1"/>
        <v>0</v>
      </c>
      <c r="G16" s="134">
        <f t="shared" si="2"/>
        <v>0</v>
      </c>
      <c r="H16" s="135">
        <f t="shared" si="3"/>
        <v>0</v>
      </c>
      <c r="I16" s="475">
        <f t="shared" si="4"/>
        <v>0</v>
      </c>
    </row>
    <row r="17" spans="1:9" ht="12" customHeight="1">
      <c r="A17" s="752"/>
      <c r="B17" s="98">
        <v>261161</v>
      </c>
      <c r="C17" s="99" t="s">
        <v>303</v>
      </c>
      <c r="D17" s="316" t="s">
        <v>312</v>
      </c>
      <c r="E17" s="159">
        <f t="shared" si="0"/>
        <v>0</v>
      </c>
      <c r="F17" s="160">
        <f t="shared" si="1"/>
        <v>0</v>
      </c>
      <c r="G17" s="332">
        <f t="shared" si="2"/>
        <v>0</v>
      </c>
      <c r="H17" s="333">
        <f t="shared" si="3"/>
        <v>0</v>
      </c>
      <c r="I17" s="490">
        <f t="shared" si="4"/>
        <v>0</v>
      </c>
    </row>
    <row r="18" spans="1:9" ht="12" customHeight="1">
      <c r="A18" s="752"/>
      <c r="B18" s="304">
        <v>262360</v>
      </c>
      <c r="C18" s="76" t="s">
        <v>78</v>
      </c>
      <c r="D18" s="308" t="s">
        <v>313</v>
      </c>
      <c r="E18" s="136">
        <f t="shared" si="0"/>
        <v>0</v>
      </c>
      <c r="F18" s="137">
        <f t="shared" si="1"/>
        <v>0</v>
      </c>
      <c r="G18" s="134">
        <f t="shared" si="2"/>
        <v>0</v>
      </c>
      <c r="H18" s="135">
        <f t="shared" si="3"/>
        <v>0</v>
      </c>
      <c r="I18" s="475">
        <f t="shared" si="4"/>
        <v>0</v>
      </c>
    </row>
    <row r="19" spans="1:9" ht="12" customHeight="1">
      <c r="A19" s="752"/>
      <c r="B19" s="98">
        <v>262382</v>
      </c>
      <c r="C19" s="99" t="s">
        <v>11</v>
      </c>
      <c r="D19" s="316" t="s">
        <v>314</v>
      </c>
      <c r="E19" s="159">
        <f t="shared" si="0"/>
        <v>0</v>
      </c>
      <c r="F19" s="160">
        <f t="shared" si="1"/>
        <v>0</v>
      </c>
      <c r="G19" s="332">
        <f t="shared" si="2"/>
        <v>0</v>
      </c>
      <c r="H19" s="333">
        <f t="shared" si="3"/>
        <v>0</v>
      </c>
      <c r="I19" s="490">
        <f t="shared" si="4"/>
        <v>0</v>
      </c>
    </row>
    <row r="20" spans="1:9" ht="13.5" thickBot="1">
      <c r="A20" s="753"/>
      <c r="B20" s="305">
        <v>260960</v>
      </c>
      <c r="C20" s="84" t="s">
        <v>78</v>
      </c>
      <c r="D20" s="309" t="s">
        <v>436</v>
      </c>
      <c r="E20" s="142">
        <f t="shared" si="0"/>
        <v>0</v>
      </c>
      <c r="F20" s="143">
        <f t="shared" si="1"/>
        <v>0</v>
      </c>
      <c r="G20" s="140">
        <f t="shared" si="2"/>
        <v>0</v>
      </c>
      <c r="H20" s="141">
        <f t="shared" si="3"/>
        <v>0</v>
      </c>
      <c r="I20" s="486">
        <f t="shared" si="4"/>
        <v>0</v>
      </c>
    </row>
    <row r="21" ht="6" customHeight="1" thickBot="1">
      <c r="I21" s="488"/>
    </row>
    <row r="22" spans="4:9" ht="13.5" thickBot="1">
      <c r="D22" s="271" t="s">
        <v>451</v>
      </c>
      <c r="E22" s="162">
        <f>SUM(E6:E20)</f>
        <v>0</v>
      </c>
      <c r="F22" s="162">
        <f>SUM(F6:F20)</f>
        <v>0</v>
      </c>
      <c r="G22" s="162">
        <f>SUM(G6:G20)</f>
        <v>0</v>
      </c>
      <c r="H22" s="162">
        <f>SUM(H6:H20)</f>
        <v>0</v>
      </c>
      <c r="I22" s="162">
        <f>SUM(I6:I20)</f>
        <v>0</v>
      </c>
    </row>
    <row r="23" spans="4:9" ht="13.5" thickBot="1">
      <c r="D23" s="271"/>
      <c r="E23" s="179" t="str">
        <f>IF(ISERROR(E22/I22)," ",E22/I22)</f>
        <v> </v>
      </c>
      <c r="F23" s="180" t="str">
        <f>IF(ISERROR(F22/I22)," ",F22/I22)</f>
        <v> </v>
      </c>
      <c r="G23" s="181" t="str">
        <f>IF(ISERROR(G22/I22)," ",G22/I22)</f>
        <v> </v>
      </c>
      <c r="H23" s="180" t="str">
        <f>IF(ISERROR(H22/I22)," ",H22/I22)</f>
        <v> </v>
      </c>
      <c r="I23" s="52"/>
    </row>
    <row r="24" ht="15.75" customHeight="1" thickBot="1"/>
    <row r="25" spans="1:9" ht="28.5" customHeight="1" thickBot="1">
      <c r="A25" s="707" t="s">
        <v>453</v>
      </c>
      <c r="B25" s="708"/>
      <c r="C25" s="708"/>
      <c r="D25" s="708"/>
      <c r="E25" s="708"/>
      <c r="F25" s="708"/>
      <c r="G25" s="708"/>
      <c r="H25" s="708"/>
      <c r="I25" s="709"/>
    </row>
    <row r="26" spans="1:9" ht="9.75" customHeight="1" thickBot="1">
      <c r="A26" s="65"/>
      <c r="B26" s="16"/>
      <c r="C26" s="63"/>
      <c r="D26" s="19"/>
      <c r="E26" s="18"/>
      <c r="F26" s="18"/>
      <c r="G26" s="18"/>
      <c r="H26" s="18"/>
      <c r="I26" s="17"/>
    </row>
    <row r="27" spans="2:9" ht="13.5" thickBot="1">
      <c r="B27" s="49" t="s">
        <v>415</v>
      </c>
      <c r="C27" s="703" t="s">
        <v>417</v>
      </c>
      <c r="D27" s="739" t="s">
        <v>2</v>
      </c>
      <c r="E27" s="750" t="s">
        <v>407</v>
      </c>
      <c r="F27" s="751"/>
      <c r="G27" s="750" t="s">
        <v>408</v>
      </c>
      <c r="H27" s="751"/>
      <c r="I27" s="703" t="s">
        <v>414</v>
      </c>
    </row>
    <row r="28" spans="2:9" ht="13.5" thickBot="1">
      <c r="B28" s="50" t="s">
        <v>416</v>
      </c>
      <c r="C28" s="705"/>
      <c r="D28" s="740"/>
      <c r="E28" s="215" t="s">
        <v>410</v>
      </c>
      <c r="F28" s="216" t="s">
        <v>411</v>
      </c>
      <c r="G28" s="217" t="s">
        <v>412</v>
      </c>
      <c r="H28" s="218" t="str">
        <f>"+ainé"</f>
        <v>+ainé</v>
      </c>
      <c r="I28" s="704"/>
    </row>
    <row r="29" spans="2:9" s="277" customFormat="1" ht="13.5" thickBot="1">
      <c r="B29" s="52"/>
      <c r="C29" s="52"/>
      <c r="D29" s="52"/>
      <c r="E29" s="338"/>
      <c r="F29" s="339"/>
      <c r="G29" s="339"/>
      <c r="H29" s="339"/>
      <c r="I29" s="53"/>
    </row>
    <row r="30" spans="1:9" ht="12.75" customHeight="1">
      <c r="A30" s="747" t="s">
        <v>453</v>
      </c>
      <c r="B30" s="372">
        <v>355843</v>
      </c>
      <c r="C30" s="373" t="s">
        <v>11</v>
      </c>
      <c r="D30" s="511" t="s">
        <v>113</v>
      </c>
      <c r="E30" s="249">
        <f aca="true" t="shared" si="5" ref="E30:E52">SUMPRODUCT((liste=B30)*(prem))</f>
        <v>0</v>
      </c>
      <c r="F30" s="319">
        <f aca="true" t="shared" si="6" ref="F30:F52">SUMPRODUCT((liste=B30)*(sec))</f>
        <v>0</v>
      </c>
      <c r="G30" s="249">
        <f aca="true" t="shared" si="7" ref="G30:G52">SUMPRODUCT((liste=B30)*(seul))</f>
        <v>0</v>
      </c>
      <c r="H30" s="319">
        <f aca="true" t="shared" si="8" ref="H30:H52">SUMPRODUCT((liste=B30)*(aine))</f>
        <v>0</v>
      </c>
      <c r="I30" s="472">
        <f aca="true" t="shared" si="9" ref="I30:I52">SUM(E30:H30)</f>
        <v>0</v>
      </c>
    </row>
    <row r="31" spans="1:9" ht="12.75">
      <c r="A31" s="748"/>
      <c r="B31" s="57">
        <v>469582</v>
      </c>
      <c r="C31" s="60" t="s">
        <v>236</v>
      </c>
      <c r="D31" s="512" t="s">
        <v>324</v>
      </c>
      <c r="E31" s="130">
        <f t="shared" si="5"/>
        <v>0</v>
      </c>
      <c r="F31" s="131">
        <f t="shared" si="6"/>
        <v>0</v>
      </c>
      <c r="G31" s="130">
        <f t="shared" si="7"/>
        <v>0</v>
      </c>
      <c r="H31" s="131">
        <f t="shared" si="8"/>
        <v>0</v>
      </c>
      <c r="I31" s="473">
        <f t="shared" si="9"/>
        <v>0</v>
      </c>
    </row>
    <row r="32" spans="1:9" ht="12.75">
      <c r="A32" s="748"/>
      <c r="B32" s="374">
        <v>569560</v>
      </c>
      <c r="C32" s="375" t="s">
        <v>317</v>
      </c>
      <c r="D32" s="513" t="s">
        <v>325</v>
      </c>
      <c r="E32" s="138">
        <f t="shared" si="5"/>
        <v>0</v>
      </c>
      <c r="F32" s="139">
        <f t="shared" si="6"/>
        <v>0</v>
      </c>
      <c r="G32" s="138">
        <f t="shared" si="7"/>
        <v>0</v>
      </c>
      <c r="H32" s="139">
        <f t="shared" si="8"/>
        <v>0</v>
      </c>
      <c r="I32" s="474">
        <f t="shared" si="9"/>
        <v>0</v>
      </c>
    </row>
    <row r="33" spans="1:9" ht="12.75">
      <c r="A33" s="748"/>
      <c r="B33" s="57">
        <v>469464</v>
      </c>
      <c r="C33" s="60" t="s">
        <v>319</v>
      </c>
      <c r="D33" s="512" t="s">
        <v>326</v>
      </c>
      <c r="E33" s="130">
        <f t="shared" si="5"/>
        <v>0</v>
      </c>
      <c r="F33" s="131">
        <f t="shared" si="6"/>
        <v>0</v>
      </c>
      <c r="G33" s="130">
        <f t="shared" si="7"/>
        <v>0</v>
      </c>
      <c r="H33" s="131">
        <f t="shared" si="8"/>
        <v>0</v>
      </c>
      <c r="I33" s="473">
        <f t="shared" si="9"/>
        <v>0</v>
      </c>
    </row>
    <row r="34" spans="1:9" ht="12.75">
      <c r="A34" s="748"/>
      <c r="B34" s="374">
        <v>469486</v>
      </c>
      <c r="C34" s="375" t="s">
        <v>321</v>
      </c>
      <c r="D34" s="513" t="s">
        <v>327</v>
      </c>
      <c r="E34" s="138">
        <f t="shared" si="5"/>
        <v>0</v>
      </c>
      <c r="F34" s="139">
        <f t="shared" si="6"/>
        <v>0</v>
      </c>
      <c r="G34" s="138">
        <f t="shared" si="7"/>
        <v>0</v>
      </c>
      <c r="H34" s="139">
        <f t="shared" si="8"/>
        <v>0</v>
      </c>
      <c r="I34" s="474">
        <f t="shared" si="9"/>
        <v>0</v>
      </c>
    </row>
    <row r="35" spans="1:9" ht="12.75">
      <c r="A35" s="748"/>
      <c r="B35" s="57">
        <v>469523</v>
      </c>
      <c r="C35" s="60" t="s">
        <v>323</v>
      </c>
      <c r="D35" s="512" t="s">
        <v>328</v>
      </c>
      <c r="E35" s="130">
        <f t="shared" si="5"/>
        <v>0</v>
      </c>
      <c r="F35" s="131">
        <f t="shared" si="6"/>
        <v>0</v>
      </c>
      <c r="G35" s="130">
        <f t="shared" si="7"/>
        <v>0</v>
      </c>
      <c r="H35" s="131">
        <f t="shared" si="8"/>
        <v>0</v>
      </c>
      <c r="I35" s="473">
        <f t="shared" si="9"/>
        <v>0</v>
      </c>
    </row>
    <row r="36" spans="1:9" ht="12.75">
      <c r="A36" s="748"/>
      <c r="B36" s="374">
        <v>461646</v>
      </c>
      <c r="C36" s="375" t="s">
        <v>330</v>
      </c>
      <c r="D36" s="513" t="s">
        <v>341</v>
      </c>
      <c r="E36" s="138">
        <f t="shared" si="5"/>
        <v>0</v>
      </c>
      <c r="F36" s="139">
        <f t="shared" si="6"/>
        <v>0</v>
      </c>
      <c r="G36" s="138">
        <f t="shared" si="7"/>
        <v>0</v>
      </c>
      <c r="H36" s="139">
        <f t="shared" si="8"/>
        <v>0</v>
      </c>
      <c r="I36" s="474">
        <f t="shared" si="9"/>
        <v>0</v>
      </c>
    </row>
    <row r="37" spans="1:9" ht="12.75">
      <c r="A37" s="748"/>
      <c r="B37" s="57">
        <v>461720</v>
      </c>
      <c r="C37" s="60" t="s">
        <v>332</v>
      </c>
      <c r="D37" s="512" t="s">
        <v>342</v>
      </c>
      <c r="E37" s="130">
        <f t="shared" si="5"/>
        <v>0</v>
      </c>
      <c r="F37" s="131">
        <f t="shared" si="6"/>
        <v>0</v>
      </c>
      <c r="G37" s="130">
        <f t="shared" si="7"/>
        <v>0</v>
      </c>
      <c r="H37" s="131">
        <f t="shared" si="8"/>
        <v>0</v>
      </c>
      <c r="I37" s="473">
        <f t="shared" si="9"/>
        <v>0</v>
      </c>
    </row>
    <row r="38" spans="1:9" ht="12.75">
      <c r="A38" s="748"/>
      <c r="B38" s="374">
        <v>461683</v>
      </c>
      <c r="C38" s="375" t="s">
        <v>334</v>
      </c>
      <c r="D38" s="513" t="s">
        <v>343</v>
      </c>
      <c r="E38" s="138">
        <f t="shared" si="5"/>
        <v>0</v>
      </c>
      <c r="F38" s="139">
        <f t="shared" si="6"/>
        <v>0</v>
      </c>
      <c r="G38" s="138">
        <f t="shared" si="7"/>
        <v>0</v>
      </c>
      <c r="H38" s="139">
        <f t="shared" si="8"/>
        <v>0</v>
      </c>
      <c r="I38" s="474">
        <f t="shared" si="9"/>
        <v>0</v>
      </c>
    </row>
    <row r="39" spans="1:9" ht="12.75">
      <c r="A39" s="748"/>
      <c r="B39" s="57">
        <v>461521</v>
      </c>
      <c r="C39" s="60" t="s">
        <v>321</v>
      </c>
      <c r="D39" s="512" t="s">
        <v>344</v>
      </c>
      <c r="E39" s="130">
        <f t="shared" si="5"/>
        <v>0</v>
      </c>
      <c r="F39" s="131">
        <f t="shared" si="6"/>
        <v>0</v>
      </c>
      <c r="G39" s="130">
        <f t="shared" si="7"/>
        <v>0</v>
      </c>
      <c r="H39" s="131">
        <f t="shared" si="8"/>
        <v>0</v>
      </c>
      <c r="I39" s="473">
        <f t="shared" si="9"/>
        <v>0</v>
      </c>
    </row>
    <row r="40" spans="1:9" ht="12.75">
      <c r="A40" s="748"/>
      <c r="B40" s="374">
        <v>469125</v>
      </c>
      <c r="C40" s="375" t="s">
        <v>337</v>
      </c>
      <c r="D40" s="513" t="s">
        <v>345</v>
      </c>
      <c r="E40" s="138">
        <f t="shared" si="5"/>
        <v>0</v>
      </c>
      <c r="F40" s="139">
        <f t="shared" si="6"/>
        <v>0</v>
      </c>
      <c r="G40" s="138">
        <f t="shared" si="7"/>
        <v>0</v>
      </c>
      <c r="H40" s="139">
        <f t="shared" si="8"/>
        <v>0</v>
      </c>
      <c r="I40" s="474">
        <f t="shared" si="9"/>
        <v>0</v>
      </c>
    </row>
    <row r="41" spans="1:9" ht="12.75">
      <c r="A41" s="748"/>
      <c r="B41" s="57">
        <v>461602</v>
      </c>
      <c r="C41" s="60" t="s">
        <v>319</v>
      </c>
      <c r="D41" s="512" t="s">
        <v>346</v>
      </c>
      <c r="E41" s="130">
        <f t="shared" si="5"/>
        <v>0</v>
      </c>
      <c r="F41" s="131">
        <f t="shared" si="6"/>
        <v>0</v>
      </c>
      <c r="G41" s="130">
        <f t="shared" si="7"/>
        <v>0</v>
      </c>
      <c r="H41" s="131">
        <f t="shared" si="8"/>
        <v>0</v>
      </c>
      <c r="I41" s="473">
        <f t="shared" si="9"/>
        <v>0</v>
      </c>
    </row>
    <row r="42" spans="1:9" ht="12.75">
      <c r="A42" s="748"/>
      <c r="B42" s="374">
        <v>461543</v>
      </c>
      <c r="C42" s="375" t="s">
        <v>340</v>
      </c>
      <c r="D42" s="514" t="s">
        <v>347</v>
      </c>
      <c r="E42" s="138">
        <f t="shared" si="5"/>
        <v>0</v>
      </c>
      <c r="F42" s="139">
        <f t="shared" si="6"/>
        <v>0</v>
      </c>
      <c r="G42" s="138">
        <f t="shared" si="7"/>
        <v>0</v>
      </c>
      <c r="H42" s="139">
        <f t="shared" si="8"/>
        <v>0</v>
      </c>
      <c r="I42" s="474">
        <f t="shared" si="9"/>
        <v>0</v>
      </c>
    </row>
    <row r="43" spans="1:9" ht="12.75">
      <c r="A43" s="748"/>
      <c r="B43" s="57">
        <v>255865</v>
      </c>
      <c r="C43" s="60" t="s">
        <v>350</v>
      </c>
      <c r="D43" s="512" t="s">
        <v>361</v>
      </c>
      <c r="E43" s="130">
        <f t="shared" si="5"/>
        <v>0</v>
      </c>
      <c r="F43" s="131">
        <f t="shared" si="6"/>
        <v>0</v>
      </c>
      <c r="G43" s="130">
        <f t="shared" si="7"/>
        <v>0</v>
      </c>
      <c r="H43" s="131">
        <f t="shared" si="8"/>
        <v>0</v>
      </c>
      <c r="I43" s="473">
        <f t="shared" si="9"/>
        <v>0</v>
      </c>
    </row>
    <row r="44" spans="1:9" ht="12.75">
      <c r="A44" s="748"/>
      <c r="B44" s="374">
        <v>355902</v>
      </c>
      <c r="C44" s="375" t="s">
        <v>288</v>
      </c>
      <c r="D44" s="513" t="s">
        <v>362</v>
      </c>
      <c r="E44" s="138">
        <f t="shared" si="5"/>
        <v>0</v>
      </c>
      <c r="F44" s="139">
        <f t="shared" si="6"/>
        <v>0</v>
      </c>
      <c r="G44" s="138">
        <f t="shared" si="7"/>
        <v>0</v>
      </c>
      <c r="H44" s="139">
        <f t="shared" si="8"/>
        <v>0</v>
      </c>
      <c r="I44" s="474">
        <f t="shared" si="9"/>
        <v>0</v>
      </c>
    </row>
    <row r="45" spans="1:9" ht="12.75">
      <c r="A45" s="748"/>
      <c r="B45" s="57">
        <v>355821</v>
      </c>
      <c r="C45" s="60" t="s">
        <v>353</v>
      </c>
      <c r="D45" s="512" t="s">
        <v>363</v>
      </c>
      <c r="E45" s="130">
        <f t="shared" si="5"/>
        <v>0</v>
      </c>
      <c r="F45" s="131">
        <f t="shared" si="6"/>
        <v>0</v>
      </c>
      <c r="G45" s="130">
        <f t="shared" si="7"/>
        <v>0</v>
      </c>
      <c r="H45" s="131">
        <f t="shared" si="8"/>
        <v>0</v>
      </c>
      <c r="I45" s="473">
        <f t="shared" si="9"/>
        <v>0</v>
      </c>
    </row>
    <row r="46" spans="1:9" ht="12.75">
      <c r="A46" s="748"/>
      <c r="B46" s="374">
        <v>355320</v>
      </c>
      <c r="C46" s="375" t="s">
        <v>355</v>
      </c>
      <c r="D46" s="513" t="s">
        <v>364</v>
      </c>
      <c r="E46" s="138">
        <f t="shared" si="5"/>
        <v>0</v>
      </c>
      <c r="F46" s="139">
        <f t="shared" si="6"/>
        <v>0</v>
      </c>
      <c r="G46" s="138">
        <f t="shared" si="7"/>
        <v>0</v>
      </c>
      <c r="H46" s="139">
        <f t="shared" si="8"/>
        <v>0</v>
      </c>
      <c r="I46" s="474">
        <f t="shared" si="9"/>
        <v>0</v>
      </c>
    </row>
    <row r="47" spans="1:9" ht="12.75">
      <c r="A47" s="748"/>
      <c r="B47" s="57">
        <v>355806</v>
      </c>
      <c r="C47" s="60" t="s">
        <v>357</v>
      </c>
      <c r="D47" s="512" t="s">
        <v>365</v>
      </c>
      <c r="E47" s="130">
        <f t="shared" si="5"/>
        <v>0</v>
      </c>
      <c r="F47" s="131">
        <f t="shared" si="6"/>
        <v>0</v>
      </c>
      <c r="G47" s="130">
        <f t="shared" si="7"/>
        <v>0</v>
      </c>
      <c r="H47" s="131">
        <f t="shared" si="8"/>
        <v>0</v>
      </c>
      <c r="I47" s="473">
        <f t="shared" si="9"/>
        <v>0</v>
      </c>
    </row>
    <row r="48" spans="1:9" ht="12.75">
      <c r="A48" s="748"/>
      <c r="B48" s="374">
        <v>262426</v>
      </c>
      <c r="C48" s="375" t="s">
        <v>85</v>
      </c>
      <c r="D48" s="513" t="s">
        <v>104</v>
      </c>
      <c r="E48" s="138">
        <f t="shared" si="5"/>
        <v>0</v>
      </c>
      <c r="F48" s="139">
        <f t="shared" si="6"/>
        <v>0</v>
      </c>
      <c r="G48" s="138">
        <f t="shared" si="7"/>
        <v>0</v>
      </c>
      <c r="H48" s="139">
        <f t="shared" si="8"/>
        <v>0</v>
      </c>
      <c r="I48" s="474">
        <f t="shared" si="9"/>
        <v>0</v>
      </c>
    </row>
    <row r="49" spans="1:9" ht="12.75">
      <c r="A49" s="748"/>
      <c r="B49" s="57">
        <v>355386</v>
      </c>
      <c r="C49" s="60" t="s">
        <v>359</v>
      </c>
      <c r="D49" s="512" t="s">
        <v>366</v>
      </c>
      <c r="E49" s="130">
        <f t="shared" si="5"/>
        <v>0</v>
      </c>
      <c r="F49" s="131">
        <f t="shared" si="6"/>
        <v>0</v>
      </c>
      <c r="G49" s="130">
        <f t="shared" si="7"/>
        <v>0</v>
      </c>
      <c r="H49" s="131">
        <f t="shared" si="8"/>
        <v>0</v>
      </c>
      <c r="I49" s="473">
        <f t="shared" si="9"/>
        <v>0</v>
      </c>
    </row>
    <row r="50" spans="1:9" ht="12.75">
      <c r="A50" s="748"/>
      <c r="B50" s="374">
        <v>261822</v>
      </c>
      <c r="C50" s="375" t="s">
        <v>85</v>
      </c>
      <c r="D50" s="513" t="s">
        <v>367</v>
      </c>
      <c r="E50" s="138">
        <f t="shared" si="5"/>
        <v>0</v>
      </c>
      <c r="F50" s="139">
        <f t="shared" si="6"/>
        <v>0</v>
      </c>
      <c r="G50" s="138">
        <f t="shared" si="7"/>
        <v>0</v>
      </c>
      <c r="H50" s="139">
        <f t="shared" si="8"/>
        <v>0</v>
      </c>
      <c r="I50" s="474">
        <f t="shared" si="9"/>
        <v>0</v>
      </c>
    </row>
    <row r="51" spans="1:9" ht="12.75">
      <c r="A51" s="748"/>
      <c r="B51" s="57">
        <v>261925</v>
      </c>
      <c r="C51" s="60" t="s">
        <v>369</v>
      </c>
      <c r="D51" s="512" t="s">
        <v>376</v>
      </c>
      <c r="E51" s="130">
        <f t="shared" si="5"/>
        <v>0</v>
      </c>
      <c r="F51" s="131">
        <f t="shared" si="6"/>
        <v>0</v>
      </c>
      <c r="G51" s="130">
        <f t="shared" si="7"/>
        <v>0</v>
      </c>
      <c r="H51" s="131">
        <f t="shared" si="8"/>
        <v>0</v>
      </c>
      <c r="I51" s="473">
        <f t="shared" si="9"/>
        <v>0</v>
      </c>
    </row>
    <row r="52" spans="1:9" ht="13.5" thickBot="1">
      <c r="A52" s="749"/>
      <c r="B52" s="376">
        <v>355084</v>
      </c>
      <c r="C52" s="377" t="s">
        <v>404</v>
      </c>
      <c r="D52" s="515" t="s">
        <v>405</v>
      </c>
      <c r="E52" s="254">
        <f t="shared" si="5"/>
        <v>0</v>
      </c>
      <c r="F52" s="255">
        <f t="shared" si="6"/>
        <v>0</v>
      </c>
      <c r="G52" s="254">
        <f t="shared" si="7"/>
        <v>0</v>
      </c>
      <c r="H52" s="255">
        <f t="shared" si="8"/>
        <v>0</v>
      </c>
      <c r="I52" s="476">
        <f t="shared" si="9"/>
        <v>0</v>
      </c>
    </row>
    <row r="53" ht="6" customHeight="1" thickBot="1"/>
    <row r="54" spans="4:9" ht="13.5" thickBot="1">
      <c r="D54" s="271" t="s">
        <v>454</v>
      </c>
      <c r="E54" s="144">
        <f>SUM(E30:E52)</f>
        <v>0</v>
      </c>
      <c r="F54" s="144">
        <f>SUM(F30:F52)</f>
        <v>0</v>
      </c>
      <c r="G54" s="144">
        <f>SUM(G30:G52)</f>
        <v>0</v>
      </c>
      <c r="H54" s="144">
        <f>SUM(H30:H52)</f>
        <v>0</v>
      </c>
      <c r="I54" s="144">
        <f>SUM(I30:I52)</f>
        <v>0</v>
      </c>
    </row>
    <row r="55" spans="4:9" ht="13.5" thickBot="1">
      <c r="D55" s="271"/>
      <c r="E55" s="179" t="str">
        <f>IF(ISERROR(E54/I54)," ",E54/I54)</f>
        <v> </v>
      </c>
      <c r="F55" s="180" t="str">
        <f>IF(ISERROR(F54/I54)," ",F54/I54)</f>
        <v> </v>
      </c>
      <c r="G55" s="181" t="str">
        <f>IF(ISERROR(G54/I54)," ",G54/I54)</f>
        <v> </v>
      </c>
      <c r="H55" s="180" t="str">
        <f>IF(ISERROR(H54/I54)," ",H54/I54)</f>
        <v> </v>
      </c>
      <c r="I55" s="52"/>
    </row>
  </sheetData>
  <sheetProtection/>
  <mergeCells count="14">
    <mergeCell ref="A1:I1"/>
    <mergeCell ref="A6:A20"/>
    <mergeCell ref="I3:I4"/>
    <mergeCell ref="C3:C4"/>
    <mergeCell ref="D3:D4"/>
    <mergeCell ref="E3:F3"/>
    <mergeCell ref="G3:H3"/>
    <mergeCell ref="A30:A52"/>
    <mergeCell ref="A25:I25"/>
    <mergeCell ref="C27:C28"/>
    <mergeCell ref="D27:D28"/>
    <mergeCell ref="E27:F27"/>
    <mergeCell ref="G27:H27"/>
    <mergeCell ref="I27:I28"/>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8" tint="-0.24997000396251678"/>
  </sheetPr>
  <dimension ref="A1:B22"/>
  <sheetViews>
    <sheetView zoomScalePageLayoutView="0" workbookViewId="0" topLeftCell="A13">
      <selection activeCell="B31" sqref="B31"/>
    </sheetView>
  </sheetViews>
  <sheetFormatPr defaultColWidth="11.421875" defaultRowHeight="12.75"/>
  <cols>
    <col min="1" max="1" width="15.7109375" style="0" customWidth="1"/>
    <col min="2" max="2" width="89.57421875" style="0" customWidth="1"/>
  </cols>
  <sheetData>
    <row r="1" spans="1:2" ht="87" customHeight="1">
      <c r="A1" s="525" t="s">
        <v>462</v>
      </c>
      <c r="B1" s="526"/>
    </row>
    <row r="2" spans="1:2" ht="15.75">
      <c r="A2" s="527" t="s">
        <v>461</v>
      </c>
      <c r="B2" s="528"/>
    </row>
    <row r="3" spans="1:2" ht="24.75" customHeight="1" thickBot="1">
      <c r="A3" s="378"/>
      <c r="B3" s="390"/>
    </row>
    <row r="4" spans="1:2" ht="12.75">
      <c r="A4" s="389"/>
      <c r="B4" s="388" t="s">
        <v>460</v>
      </c>
    </row>
    <row r="5" spans="1:2" ht="12.75">
      <c r="A5" s="384"/>
      <c r="B5" s="383"/>
    </row>
    <row r="6" spans="1:2" ht="56.25" customHeight="1">
      <c r="A6" s="387" t="s">
        <v>459</v>
      </c>
      <c r="B6" s="385"/>
    </row>
    <row r="7" spans="1:2" ht="12.75">
      <c r="A7" s="384"/>
      <c r="B7" s="383"/>
    </row>
    <row r="8" spans="1:2" ht="46.5" customHeight="1">
      <c r="A8" s="386" t="s">
        <v>458</v>
      </c>
      <c r="B8" s="385"/>
    </row>
    <row r="9" spans="1:2" ht="37.5" customHeight="1">
      <c r="A9" s="386" t="s">
        <v>457</v>
      </c>
      <c r="B9" s="385"/>
    </row>
    <row r="10" spans="1:2" ht="12.75">
      <c r="A10" s="384"/>
      <c r="B10" s="383"/>
    </row>
    <row r="11" spans="1:2" ht="13.5" thickBot="1">
      <c r="A11" s="382" t="s">
        <v>456</v>
      </c>
      <c r="B11" s="381"/>
    </row>
    <row r="12" spans="1:2" ht="38.25" customHeight="1">
      <c r="A12" s="529" t="s">
        <v>672</v>
      </c>
      <c r="B12" s="530"/>
    </row>
    <row r="13" spans="1:2" ht="48" customHeight="1">
      <c r="A13" s="531" t="s">
        <v>673</v>
      </c>
      <c r="B13" s="532"/>
    </row>
    <row r="14" spans="1:2" ht="39" customHeight="1">
      <c r="A14" s="523" t="s">
        <v>674</v>
      </c>
      <c r="B14" s="524"/>
    </row>
    <row r="15" spans="1:2" ht="17.25" customHeight="1">
      <c r="A15" s="531" t="s">
        <v>675</v>
      </c>
      <c r="B15" s="532"/>
    </row>
    <row r="16" spans="1:2" ht="16.5" customHeight="1">
      <c r="A16" s="531" t="s">
        <v>676</v>
      </c>
      <c r="B16" s="532"/>
    </row>
    <row r="17" spans="1:2" ht="19.5" customHeight="1">
      <c r="A17" s="531" t="s">
        <v>677</v>
      </c>
      <c r="B17" s="532"/>
    </row>
    <row r="18" spans="1:2" ht="12.75">
      <c r="A18" s="531" t="s">
        <v>678</v>
      </c>
      <c r="B18" s="532"/>
    </row>
    <row r="19" spans="1:2" ht="12.75">
      <c r="A19" s="531" t="s">
        <v>679</v>
      </c>
      <c r="B19" s="532"/>
    </row>
    <row r="20" spans="1:2" ht="12.75">
      <c r="A20" s="531" t="s">
        <v>680</v>
      </c>
      <c r="B20" s="532"/>
    </row>
    <row r="21" spans="1:2" ht="12.75">
      <c r="A21" s="380"/>
      <c r="B21" s="379"/>
    </row>
    <row r="22" spans="1:2" ht="11.25" customHeight="1" thickBot="1">
      <c r="A22" s="533"/>
      <c r="B22" s="534"/>
    </row>
  </sheetData>
  <sheetProtection selectLockedCells="1"/>
  <mergeCells count="12">
    <mergeCell ref="A22:B22"/>
    <mergeCell ref="A15:B15"/>
    <mergeCell ref="A16:B16"/>
    <mergeCell ref="A17:B17"/>
    <mergeCell ref="A18:B18"/>
    <mergeCell ref="A19:B19"/>
    <mergeCell ref="A14:B14"/>
    <mergeCell ref="A1:B1"/>
    <mergeCell ref="A2:B2"/>
    <mergeCell ref="A12:B12"/>
    <mergeCell ref="A13:B13"/>
    <mergeCell ref="A20:B20"/>
  </mergeCells>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tabColor theme="8" tint="-0.24997000396251678"/>
  </sheetPr>
  <dimension ref="A1:B40"/>
  <sheetViews>
    <sheetView zoomScalePageLayoutView="0" workbookViewId="0" topLeftCell="A31">
      <selection activeCell="A17" sqref="A17"/>
    </sheetView>
  </sheetViews>
  <sheetFormatPr defaultColWidth="11.421875" defaultRowHeight="12.75"/>
  <cols>
    <col min="1" max="1" width="125.57421875" style="0" customWidth="1"/>
  </cols>
  <sheetData>
    <row r="1" ht="52.5" customHeight="1">
      <c r="A1" s="398" t="s">
        <v>488</v>
      </c>
    </row>
    <row r="2" ht="30">
      <c r="A2" s="396" t="s">
        <v>487</v>
      </c>
    </row>
    <row r="3" ht="21" customHeight="1">
      <c r="A3" s="411" t="s">
        <v>668</v>
      </c>
    </row>
    <row r="4" spans="1:2" ht="92.25" customHeight="1" thickBot="1">
      <c r="A4" s="410" t="s">
        <v>486</v>
      </c>
      <c r="B4" s="262"/>
    </row>
    <row r="5" spans="1:2" ht="15.75" thickBot="1">
      <c r="A5" s="409" t="s">
        <v>485</v>
      </c>
      <c r="B5" s="408"/>
    </row>
    <row r="6" spans="1:2" ht="15.75" thickBot="1">
      <c r="A6" s="407" t="s">
        <v>484</v>
      </c>
      <c r="B6" s="406"/>
    </row>
    <row r="7" spans="1:2" ht="15.75" thickBot="1">
      <c r="A7" s="407" t="s">
        <v>483</v>
      </c>
      <c r="B7" s="406"/>
    </row>
    <row r="8" spans="1:2" ht="12.75">
      <c r="A8" s="405"/>
      <c r="B8" s="262"/>
    </row>
    <row r="9" spans="1:2" ht="33.75" customHeight="1">
      <c r="A9" s="396" t="s">
        <v>669</v>
      </c>
      <c r="B9" s="262"/>
    </row>
    <row r="10" ht="37.5" customHeight="1">
      <c r="A10" s="396" t="s">
        <v>482</v>
      </c>
    </row>
    <row r="11" ht="15">
      <c r="A11" s="403" t="s">
        <v>481</v>
      </c>
    </row>
    <row r="12" ht="14.25">
      <c r="A12" s="404"/>
    </row>
    <row r="13" ht="47.25" customHeight="1">
      <c r="A13" s="398" t="s">
        <v>480</v>
      </c>
    </row>
    <row r="14" ht="15">
      <c r="A14" s="397"/>
    </row>
    <row r="15" ht="21">
      <c r="A15" s="402" t="s">
        <v>670</v>
      </c>
    </row>
    <row r="16" ht="15">
      <c r="A16" s="403"/>
    </row>
    <row r="17" ht="21">
      <c r="A17" s="402" t="s">
        <v>479</v>
      </c>
    </row>
    <row r="18" ht="15">
      <c r="A18" s="403"/>
    </row>
    <row r="19" ht="21">
      <c r="A19" s="402" t="s">
        <v>478</v>
      </c>
    </row>
    <row r="20" ht="12.75">
      <c r="A20" s="401"/>
    </row>
    <row r="21" ht="31.5">
      <c r="A21" s="400" t="s">
        <v>477</v>
      </c>
    </row>
    <row r="22" ht="12.75">
      <c r="A22" s="399"/>
    </row>
    <row r="23" ht="38.25" customHeight="1">
      <c r="A23" s="398" t="s">
        <v>476</v>
      </c>
    </row>
    <row r="24" ht="15">
      <c r="A24" s="397"/>
    </row>
    <row r="25" ht="15">
      <c r="A25" s="394" t="s">
        <v>475</v>
      </c>
    </row>
    <row r="26" ht="30">
      <c r="A26" s="396" t="s">
        <v>474</v>
      </c>
    </row>
    <row r="27" ht="15">
      <c r="A27" s="394"/>
    </row>
    <row r="28" ht="15">
      <c r="A28" s="394" t="s">
        <v>473</v>
      </c>
    </row>
    <row r="29" ht="45">
      <c r="A29" s="396" t="s">
        <v>472</v>
      </c>
    </row>
    <row r="30" ht="15">
      <c r="A30" s="394"/>
    </row>
    <row r="31" ht="22.5" customHeight="1">
      <c r="A31" s="394" t="s">
        <v>471</v>
      </c>
    </row>
    <row r="32" ht="60">
      <c r="A32" s="393" t="s">
        <v>470</v>
      </c>
    </row>
    <row r="33" ht="15">
      <c r="A33" s="393"/>
    </row>
    <row r="34" ht="47.25" customHeight="1">
      <c r="A34" s="393" t="s">
        <v>469</v>
      </c>
    </row>
    <row r="35" ht="15">
      <c r="A35" s="395"/>
    </row>
    <row r="36" ht="15">
      <c r="A36" s="394" t="s">
        <v>468</v>
      </c>
    </row>
    <row r="37" ht="80.25" customHeight="1">
      <c r="A37" s="393" t="s">
        <v>467</v>
      </c>
    </row>
    <row r="39" ht="15">
      <c r="A39" s="394" t="s">
        <v>466</v>
      </c>
    </row>
    <row r="40" ht="71.25" customHeight="1">
      <c r="A40" s="393" t="s">
        <v>465</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8" tint="-0.24997000396251678"/>
  </sheetPr>
  <dimension ref="A1:A18"/>
  <sheetViews>
    <sheetView zoomScalePageLayoutView="0" workbookViewId="0" topLeftCell="A1">
      <selection activeCell="A4" sqref="A4:A18"/>
    </sheetView>
  </sheetViews>
  <sheetFormatPr defaultColWidth="11.421875" defaultRowHeight="12.75"/>
  <cols>
    <col min="1" max="1" width="86.8515625" style="0" customWidth="1"/>
  </cols>
  <sheetData>
    <row r="1" ht="37.5" customHeight="1">
      <c r="A1" s="392" t="s">
        <v>464</v>
      </c>
    </row>
    <row r="2" ht="12.75">
      <c r="A2" s="391" t="s">
        <v>463</v>
      </c>
    </row>
    <row r="3" ht="13.5" thickBot="1">
      <c r="A3" s="391"/>
    </row>
    <row r="4" ht="12.75">
      <c r="A4" s="535"/>
    </row>
    <row r="5" ht="12.75">
      <c r="A5" s="536"/>
    </row>
    <row r="6" ht="12.75">
      <c r="A6" s="536"/>
    </row>
    <row r="7" ht="12.75">
      <c r="A7" s="536"/>
    </row>
    <row r="8" ht="12.75">
      <c r="A8" s="536"/>
    </row>
    <row r="9" ht="12.75">
      <c r="A9" s="536"/>
    </row>
    <row r="10" ht="12.75">
      <c r="A10" s="536"/>
    </row>
    <row r="11" ht="12.75">
      <c r="A11" s="536"/>
    </row>
    <row r="12" ht="12.75">
      <c r="A12" s="536"/>
    </row>
    <row r="13" ht="12.75">
      <c r="A13" s="536"/>
    </row>
    <row r="14" ht="12.75">
      <c r="A14" s="536"/>
    </row>
    <row r="15" ht="12.75">
      <c r="A15" s="536"/>
    </row>
    <row r="16" ht="12.75">
      <c r="A16" s="536"/>
    </row>
    <row r="17" ht="12.75">
      <c r="A17" s="536"/>
    </row>
    <row r="18" ht="153.75" customHeight="1" thickBot="1">
      <c r="A18" s="537"/>
    </row>
  </sheetData>
  <sheetProtection/>
  <mergeCells count="1">
    <mergeCell ref="A4:A1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8" tint="-0.24997000396251678"/>
  </sheetPr>
  <dimension ref="A1:J131"/>
  <sheetViews>
    <sheetView zoomScalePageLayoutView="0" workbookViewId="0" topLeftCell="A28">
      <selection activeCell="A1" sqref="A1:C1"/>
    </sheetView>
  </sheetViews>
  <sheetFormatPr defaultColWidth="11.421875" defaultRowHeight="12.75"/>
  <cols>
    <col min="1" max="1" width="77.28125" style="0" customWidth="1"/>
    <col min="2" max="2" width="5.57421875" style="0" customWidth="1"/>
    <col min="3" max="3" width="5.8515625" style="0" customWidth="1"/>
    <col min="4" max="4" width="4.140625" style="0" customWidth="1"/>
    <col min="5" max="5" width="20.7109375" style="0" customWidth="1"/>
  </cols>
  <sheetData>
    <row r="1" spans="1:10" ht="46.5" customHeight="1" thickBot="1">
      <c r="A1" s="551" t="s">
        <v>609</v>
      </c>
      <c r="B1" s="551"/>
      <c r="C1" s="551"/>
      <c r="E1" s="435" t="s">
        <v>608</v>
      </c>
      <c r="F1" s="555" t="s">
        <v>607</v>
      </c>
      <c r="G1" s="556"/>
      <c r="H1" s="556"/>
      <c r="I1" s="556"/>
      <c r="J1" s="557"/>
    </row>
    <row r="2" spans="5:10" ht="13.5" thickBot="1">
      <c r="E2" s="434"/>
      <c r="F2" s="433" t="s">
        <v>606</v>
      </c>
      <c r="G2" s="433" t="s">
        <v>605</v>
      </c>
      <c r="H2" s="433" t="s">
        <v>604</v>
      </c>
      <c r="I2" s="433" t="s">
        <v>603</v>
      </c>
      <c r="J2" s="433" t="s">
        <v>602</v>
      </c>
    </row>
    <row r="3" spans="1:10" ht="24.75" thickBot="1">
      <c r="A3" s="432" t="s">
        <v>601</v>
      </c>
      <c r="B3" s="431"/>
      <c r="C3" s="431"/>
      <c r="E3" s="430" t="s">
        <v>600</v>
      </c>
      <c r="F3" s="423"/>
      <c r="G3" s="423"/>
      <c r="H3" s="423"/>
      <c r="I3" s="423"/>
      <c r="J3" s="423"/>
    </row>
    <row r="4" spans="1:10" ht="36.75" thickBot="1">
      <c r="A4" s="403"/>
      <c r="E4" s="425" t="s">
        <v>599</v>
      </c>
      <c r="F4" s="423"/>
      <c r="G4" s="423"/>
      <c r="H4" s="423"/>
      <c r="I4" s="423"/>
      <c r="J4" s="423"/>
    </row>
    <row r="5" spans="1:10" ht="26.25" customHeight="1" thickBot="1">
      <c r="A5" s="429" t="s">
        <v>598</v>
      </c>
      <c r="B5" s="428" t="s">
        <v>595</v>
      </c>
      <c r="C5" s="428" t="s">
        <v>594</v>
      </c>
      <c r="E5" s="425" t="s">
        <v>597</v>
      </c>
      <c r="F5" s="423"/>
      <c r="G5" s="423"/>
      <c r="H5" s="423"/>
      <c r="I5" s="423"/>
      <c r="J5" s="423"/>
    </row>
    <row r="6" spans="1:10" ht="51.75" customHeight="1" thickBot="1">
      <c r="A6" s="427" t="s">
        <v>596</v>
      </c>
      <c r="B6" s="426" t="s">
        <v>595</v>
      </c>
      <c r="C6" s="426" t="s">
        <v>594</v>
      </c>
      <c r="E6" s="425" t="s">
        <v>593</v>
      </c>
      <c r="F6" s="423"/>
      <c r="G6" s="423"/>
      <c r="H6" s="423"/>
      <c r="I6" s="423"/>
      <c r="J6" s="423"/>
    </row>
    <row r="7" spans="1:10" ht="24.75" thickBot="1">
      <c r="A7" s="403"/>
      <c r="E7" s="425" t="s">
        <v>592</v>
      </c>
      <c r="F7" s="423"/>
      <c r="G7" s="423"/>
      <c r="H7" s="423"/>
      <c r="I7" s="423"/>
      <c r="J7" s="423"/>
    </row>
    <row r="8" spans="1:10" ht="15.75" thickBot="1">
      <c r="A8" s="552" t="s">
        <v>591</v>
      </c>
      <c r="B8" s="552"/>
      <c r="C8" s="552"/>
      <c r="E8" s="425" t="s">
        <v>590</v>
      </c>
      <c r="F8" s="423"/>
      <c r="G8" s="423"/>
      <c r="H8" s="423"/>
      <c r="I8" s="423"/>
      <c r="J8" s="423"/>
    </row>
    <row r="9" spans="1:10" ht="13.5" thickBot="1">
      <c r="A9" s="422" t="s">
        <v>589</v>
      </c>
      <c r="E9" s="425" t="s">
        <v>588</v>
      </c>
      <c r="F9" s="423"/>
      <c r="G9" s="423"/>
      <c r="H9" s="423"/>
      <c r="I9" s="423"/>
      <c r="J9" s="423"/>
    </row>
    <row r="10" spans="1:10" ht="24.75" thickBot="1">
      <c r="A10" s="422" t="s">
        <v>587</v>
      </c>
      <c r="E10" s="425" t="s">
        <v>586</v>
      </c>
      <c r="F10" s="423"/>
      <c r="G10" s="423"/>
      <c r="H10" s="423"/>
      <c r="I10" s="423"/>
      <c r="J10" s="423"/>
    </row>
    <row r="11" spans="1:10" ht="24.75" thickBot="1">
      <c r="A11" s="558" t="s">
        <v>585</v>
      </c>
      <c r="E11" s="425" t="s">
        <v>513</v>
      </c>
      <c r="F11" s="423"/>
      <c r="G11" s="423"/>
      <c r="H11" s="423"/>
      <c r="I11" s="423"/>
      <c r="J11" s="423"/>
    </row>
    <row r="12" spans="1:10" ht="24.75" thickBot="1">
      <c r="A12" s="558"/>
      <c r="E12" s="425" t="s">
        <v>584</v>
      </c>
      <c r="F12" s="423"/>
      <c r="G12" s="423"/>
      <c r="H12" s="423"/>
      <c r="I12" s="423"/>
      <c r="J12" s="423"/>
    </row>
    <row r="13" spans="1:10" ht="24.75" thickBot="1">
      <c r="A13" s="422" t="s">
        <v>583</v>
      </c>
      <c r="E13" s="425" t="s">
        <v>582</v>
      </c>
      <c r="F13" s="423"/>
      <c r="G13" s="423"/>
      <c r="H13" s="423"/>
      <c r="I13" s="423"/>
      <c r="J13" s="423"/>
    </row>
    <row r="14" spans="1:10" ht="28.5" customHeight="1" thickBot="1">
      <c r="A14" s="412" t="s">
        <v>581</v>
      </c>
      <c r="E14" s="425" t="s">
        <v>580</v>
      </c>
      <c r="F14" s="423"/>
      <c r="G14" s="423"/>
      <c r="H14" s="423"/>
      <c r="I14" s="423"/>
      <c r="J14" s="423"/>
    </row>
    <row r="15" spans="1:10" ht="24.75" thickBot="1">
      <c r="A15" s="412"/>
      <c r="E15" s="425" t="s">
        <v>579</v>
      </c>
      <c r="F15" s="423"/>
      <c r="G15" s="423"/>
      <c r="H15" s="423"/>
      <c r="I15" s="423"/>
      <c r="J15" s="423"/>
    </row>
    <row r="16" spans="1:10" ht="21.75" customHeight="1" thickBot="1">
      <c r="A16" s="543" t="s">
        <v>578</v>
      </c>
      <c r="B16" s="543"/>
      <c r="C16" s="543"/>
      <c r="E16" s="425" t="s">
        <v>577</v>
      </c>
      <c r="F16" s="423"/>
      <c r="G16" s="423"/>
      <c r="H16" s="423"/>
      <c r="I16" s="423"/>
      <c r="J16" s="423"/>
    </row>
    <row r="17" spans="1:10" ht="32.25" customHeight="1" thickBot="1">
      <c r="A17" s="412" t="s">
        <v>576</v>
      </c>
      <c r="E17" s="425" t="s">
        <v>575</v>
      </c>
      <c r="F17" s="423"/>
      <c r="G17" s="423"/>
      <c r="H17" s="423"/>
      <c r="I17" s="423"/>
      <c r="J17" s="423"/>
    </row>
    <row r="18" spans="1:10" ht="24" customHeight="1" thickBot="1">
      <c r="A18" s="412" t="s">
        <v>574</v>
      </c>
      <c r="E18" s="425" t="s">
        <v>573</v>
      </c>
      <c r="F18" s="423"/>
      <c r="G18" s="423"/>
      <c r="H18" s="423"/>
      <c r="I18" s="423"/>
      <c r="J18" s="423"/>
    </row>
    <row r="19" spans="1:10" ht="21" customHeight="1" thickBot="1">
      <c r="A19" s="412"/>
      <c r="E19" s="425" t="s">
        <v>572</v>
      </c>
      <c r="F19" s="423"/>
      <c r="G19" s="423"/>
      <c r="H19" s="423"/>
      <c r="I19" s="423"/>
      <c r="J19" s="423"/>
    </row>
    <row r="20" spans="1:10" ht="24" customHeight="1" thickBot="1">
      <c r="A20" s="543" t="s">
        <v>571</v>
      </c>
      <c r="B20" s="543"/>
      <c r="C20" s="543"/>
      <c r="E20" s="424" t="s">
        <v>570</v>
      </c>
      <c r="F20" s="423"/>
      <c r="G20" s="423"/>
      <c r="H20" s="423"/>
      <c r="I20" s="423"/>
      <c r="J20" s="423"/>
    </row>
    <row r="21" spans="1:5" ht="31.5" customHeight="1">
      <c r="A21" s="412" t="s">
        <v>569</v>
      </c>
      <c r="E21" s="394"/>
    </row>
    <row r="22" spans="1:10" ht="15" customHeight="1">
      <c r="A22" s="412"/>
      <c r="E22" s="544" t="s">
        <v>568</v>
      </c>
      <c r="F22" s="544"/>
      <c r="G22" s="544"/>
      <c r="H22" s="544"/>
      <c r="I22" s="544"/>
      <c r="J22" s="544"/>
    </row>
    <row r="23" spans="1:10" ht="18" customHeight="1">
      <c r="A23" s="543" t="s">
        <v>567</v>
      </c>
      <c r="B23" s="543"/>
      <c r="C23" s="543"/>
      <c r="E23" s="544"/>
      <c r="F23" s="544"/>
      <c r="G23" s="544"/>
      <c r="H23" s="544"/>
      <c r="I23" s="544"/>
      <c r="J23" s="544"/>
    </row>
    <row r="24" spans="1:10" ht="21.75" customHeight="1">
      <c r="A24" s="412" t="s">
        <v>566</v>
      </c>
      <c r="E24" s="545"/>
      <c r="F24" s="546"/>
      <c r="G24" s="546"/>
      <c r="H24" s="546"/>
      <c r="I24" s="546"/>
      <c r="J24" s="547"/>
    </row>
    <row r="25" spans="1:10" ht="21.75" customHeight="1">
      <c r="A25" s="412" t="s">
        <v>565</v>
      </c>
      <c r="E25" s="548"/>
      <c r="F25" s="549"/>
      <c r="G25" s="549"/>
      <c r="H25" s="549"/>
      <c r="I25" s="549"/>
      <c r="J25" s="550"/>
    </row>
    <row r="26" spans="1:5" ht="22.5" customHeight="1">
      <c r="A26" s="412" t="s">
        <v>564</v>
      </c>
      <c r="E26" s="422"/>
    </row>
    <row r="27" spans="1:10" ht="21" customHeight="1">
      <c r="A27" s="412" t="s">
        <v>563</v>
      </c>
      <c r="E27" s="544" t="s">
        <v>562</v>
      </c>
      <c r="F27" s="544"/>
      <c r="G27" s="544"/>
      <c r="H27" s="544"/>
      <c r="I27" s="544"/>
      <c r="J27" s="544"/>
    </row>
    <row r="28" spans="1:10" ht="22.5" customHeight="1">
      <c r="A28" s="412" t="s">
        <v>561</v>
      </c>
      <c r="E28" s="544"/>
      <c r="F28" s="544"/>
      <c r="G28" s="544"/>
      <c r="H28" s="544"/>
      <c r="I28" s="544"/>
      <c r="J28" s="544"/>
    </row>
    <row r="29" spans="1:10" ht="21.75" customHeight="1">
      <c r="A29" s="412" t="s">
        <v>560</v>
      </c>
      <c r="E29" s="421"/>
      <c r="F29" s="420"/>
      <c r="G29" s="420"/>
      <c r="H29" s="420"/>
      <c r="I29" s="420"/>
      <c r="J29" s="419"/>
    </row>
    <row r="30" spans="1:10" ht="12.75">
      <c r="A30" s="412"/>
      <c r="E30" s="418"/>
      <c r="F30" s="417"/>
      <c r="G30" s="417"/>
      <c r="H30" s="417"/>
      <c r="I30" s="417"/>
      <c r="J30" s="416"/>
    </row>
    <row r="31" spans="1:10" ht="18" customHeight="1">
      <c r="A31" s="543" t="s">
        <v>559</v>
      </c>
      <c r="B31" s="543"/>
      <c r="C31" s="543"/>
      <c r="E31" s="415"/>
      <c r="F31" s="414"/>
      <c r="G31" s="414"/>
      <c r="H31" s="414"/>
      <c r="I31" s="414"/>
      <c r="J31" s="413"/>
    </row>
    <row r="32" spans="1:10" ht="18" customHeight="1">
      <c r="A32" s="412" t="s">
        <v>558</v>
      </c>
      <c r="E32" s="553" t="s">
        <v>557</v>
      </c>
      <c r="F32" s="553"/>
      <c r="G32" s="553"/>
      <c r="H32" s="553"/>
      <c r="I32" s="553"/>
      <c r="J32" s="553"/>
    </row>
    <row r="33" spans="1:10" ht="27.75" customHeight="1">
      <c r="A33" s="412" t="s">
        <v>556</v>
      </c>
      <c r="E33" s="554"/>
      <c r="F33" s="554"/>
      <c r="G33" s="554"/>
      <c r="H33" s="554"/>
      <c r="I33" s="554"/>
      <c r="J33" s="554"/>
    </row>
    <row r="34" spans="1:10" ht="18" customHeight="1">
      <c r="A34" s="412" t="s">
        <v>555</v>
      </c>
      <c r="E34" s="539" t="s">
        <v>554</v>
      </c>
      <c r="F34" s="539"/>
      <c r="G34" s="539"/>
      <c r="H34" s="539"/>
      <c r="I34" s="539"/>
      <c r="J34" s="539"/>
    </row>
    <row r="35" spans="1:10" ht="18" customHeight="1">
      <c r="A35" s="412" t="s">
        <v>553</v>
      </c>
      <c r="E35" s="538"/>
      <c r="F35" s="538"/>
      <c r="G35" s="538"/>
      <c r="H35" s="538"/>
      <c r="I35" s="538"/>
      <c r="J35" s="538"/>
    </row>
    <row r="36" spans="1:10" ht="12.75">
      <c r="A36" s="412"/>
      <c r="E36" s="538"/>
      <c r="F36" s="538"/>
      <c r="G36" s="538"/>
      <c r="H36" s="538"/>
      <c r="I36" s="538"/>
      <c r="J36" s="538"/>
    </row>
    <row r="37" spans="1:10" ht="18" customHeight="1">
      <c r="A37" s="543" t="s">
        <v>552</v>
      </c>
      <c r="B37" s="543"/>
      <c r="C37" s="543"/>
      <c r="E37" s="538"/>
      <c r="F37" s="538"/>
      <c r="G37" s="538"/>
      <c r="H37" s="538"/>
      <c r="I37" s="538"/>
      <c r="J37" s="538"/>
    </row>
    <row r="38" spans="1:10" ht="18" customHeight="1">
      <c r="A38" s="412" t="s">
        <v>551</v>
      </c>
      <c r="E38" s="538"/>
      <c r="F38" s="538"/>
      <c r="G38" s="538"/>
      <c r="H38" s="538"/>
      <c r="I38" s="538"/>
      <c r="J38" s="538"/>
    </row>
    <row r="39" spans="1:10" ht="18" customHeight="1">
      <c r="A39" s="412" t="s">
        <v>550</v>
      </c>
      <c r="E39" s="539" t="s">
        <v>549</v>
      </c>
      <c r="F39" s="539"/>
      <c r="G39" s="539"/>
      <c r="H39" s="539"/>
      <c r="I39" s="539"/>
      <c r="J39" s="539"/>
    </row>
    <row r="40" spans="1:10" ht="18" customHeight="1">
      <c r="A40" s="412" t="s">
        <v>548</v>
      </c>
      <c r="E40" s="538"/>
      <c r="F40" s="538"/>
      <c r="G40" s="538"/>
      <c r="H40" s="538"/>
      <c r="I40" s="538"/>
      <c r="J40" s="538"/>
    </row>
    <row r="41" spans="1:10" ht="18.75" customHeight="1">
      <c r="A41" s="412" t="s">
        <v>547</v>
      </c>
      <c r="E41" s="538"/>
      <c r="F41" s="538"/>
      <c r="G41" s="538"/>
      <c r="H41" s="538"/>
      <c r="I41" s="538"/>
      <c r="J41" s="538"/>
    </row>
    <row r="42" spans="1:10" ht="18" customHeight="1">
      <c r="A42" s="412" t="s">
        <v>546</v>
      </c>
      <c r="E42" s="538"/>
      <c r="F42" s="538"/>
      <c r="G42" s="538"/>
      <c r="H42" s="538"/>
      <c r="I42" s="538"/>
      <c r="J42" s="538"/>
    </row>
    <row r="43" spans="1:10" ht="18.75" customHeight="1">
      <c r="A43" s="412" t="s">
        <v>545</v>
      </c>
      <c r="E43" s="538"/>
      <c r="F43" s="538"/>
      <c r="G43" s="538"/>
      <c r="H43" s="538"/>
      <c r="I43" s="538"/>
      <c r="J43" s="538"/>
    </row>
    <row r="44" spans="1:10" ht="18" customHeight="1">
      <c r="A44" s="412" t="s">
        <v>544</v>
      </c>
      <c r="E44" s="539" t="s">
        <v>543</v>
      </c>
      <c r="F44" s="539"/>
      <c r="G44" s="539"/>
      <c r="H44" s="539"/>
      <c r="I44" s="539"/>
      <c r="J44" s="539"/>
    </row>
    <row r="45" spans="5:10" ht="12.75">
      <c r="E45" s="538"/>
      <c r="F45" s="538"/>
      <c r="G45" s="538"/>
      <c r="H45" s="538"/>
      <c r="I45" s="538"/>
      <c r="J45" s="538"/>
    </row>
    <row r="46" spans="1:10" ht="18" customHeight="1">
      <c r="A46" s="543" t="s">
        <v>542</v>
      </c>
      <c r="B46" s="543"/>
      <c r="C46" s="543"/>
      <c r="E46" s="538"/>
      <c r="F46" s="538"/>
      <c r="G46" s="538"/>
      <c r="H46" s="538"/>
      <c r="I46" s="538"/>
      <c r="J46" s="538"/>
    </row>
    <row r="47" spans="1:10" ht="12.75">
      <c r="A47" s="412" t="s">
        <v>541</v>
      </c>
      <c r="E47" s="538"/>
      <c r="F47" s="538"/>
      <c r="G47" s="538"/>
      <c r="H47" s="538"/>
      <c r="I47" s="538"/>
      <c r="J47" s="538"/>
    </row>
    <row r="48" spans="1:10" ht="12.75">
      <c r="A48" s="412" t="s">
        <v>540</v>
      </c>
      <c r="E48" s="538"/>
      <c r="F48" s="538"/>
      <c r="G48" s="538"/>
      <c r="H48" s="538"/>
      <c r="I48" s="538"/>
      <c r="J48" s="538"/>
    </row>
    <row r="49" spans="1:10" ht="12.75">
      <c r="A49" s="412"/>
      <c r="E49" s="539" t="s">
        <v>539</v>
      </c>
      <c r="F49" s="539"/>
      <c r="G49" s="539"/>
      <c r="H49" s="539"/>
      <c r="I49" s="539"/>
      <c r="J49" s="539"/>
    </row>
    <row r="50" spans="1:10" ht="17.25" customHeight="1">
      <c r="A50" s="543" t="s">
        <v>538</v>
      </c>
      <c r="B50" s="543"/>
      <c r="C50" s="543"/>
      <c r="E50" s="538"/>
      <c r="F50" s="538"/>
      <c r="G50" s="538"/>
      <c r="H50" s="538"/>
      <c r="I50" s="538"/>
      <c r="J50" s="538"/>
    </row>
    <row r="51" spans="1:10" ht="12.75">
      <c r="A51" s="412" t="s">
        <v>537</v>
      </c>
      <c r="E51" s="538"/>
      <c r="F51" s="538"/>
      <c r="G51" s="538"/>
      <c r="H51" s="538"/>
      <c r="I51" s="538"/>
      <c r="J51" s="538"/>
    </row>
    <row r="52" spans="1:10" ht="12.75">
      <c r="A52" s="412" t="s">
        <v>536</v>
      </c>
      <c r="E52" s="538"/>
      <c r="F52" s="538"/>
      <c r="G52" s="538"/>
      <c r="H52" s="538"/>
      <c r="I52" s="538"/>
      <c r="J52" s="538"/>
    </row>
    <row r="53" spans="1:10" ht="12.75">
      <c r="A53" s="412" t="s">
        <v>535</v>
      </c>
      <c r="E53" s="538"/>
      <c r="F53" s="538"/>
      <c r="G53" s="538"/>
      <c r="H53" s="538"/>
      <c r="I53" s="538"/>
      <c r="J53" s="538"/>
    </row>
    <row r="54" spans="1:10" ht="12.75">
      <c r="A54" s="412" t="s">
        <v>534</v>
      </c>
      <c r="E54" s="539" t="s">
        <v>533</v>
      </c>
      <c r="F54" s="539"/>
      <c r="G54" s="539"/>
      <c r="H54" s="539"/>
      <c r="I54" s="539"/>
      <c r="J54" s="539"/>
    </row>
    <row r="55" spans="1:10" ht="12.75">
      <c r="A55" s="412" t="s">
        <v>532</v>
      </c>
      <c r="E55" s="538"/>
      <c r="F55" s="538"/>
      <c r="G55" s="538"/>
      <c r="H55" s="538"/>
      <c r="I55" s="538"/>
      <c r="J55" s="538"/>
    </row>
    <row r="56" spans="1:10" ht="12.75">
      <c r="A56" s="412" t="s">
        <v>531</v>
      </c>
      <c r="E56" s="538"/>
      <c r="F56" s="538"/>
      <c r="G56" s="538"/>
      <c r="H56" s="538"/>
      <c r="I56" s="538"/>
      <c r="J56" s="538"/>
    </row>
    <row r="57" spans="1:10" ht="12.75">
      <c r="A57" s="412" t="s">
        <v>530</v>
      </c>
      <c r="E57" s="538"/>
      <c r="F57" s="538"/>
      <c r="G57" s="538"/>
      <c r="H57" s="538"/>
      <c r="I57" s="538"/>
      <c r="J57" s="538"/>
    </row>
    <row r="58" spans="1:10" ht="12.75">
      <c r="A58" s="412" t="s">
        <v>529</v>
      </c>
      <c r="E58" s="538"/>
      <c r="F58" s="538"/>
      <c r="G58" s="538"/>
      <c r="H58" s="538"/>
      <c r="I58" s="538"/>
      <c r="J58" s="538"/>
    </row>
    <row r="59" spans="1:10" ht="12.75">
      <c r="A59" s="412"/>
      <c r="E59" s="539" t="s">
        <v>528</v>
      </c>
      <c r="F59" s="539"/>
      <c r="G59" s="539"/>
      <c r="H59" s="539"/>
      <c r="I59" s="539"/>
      <c r="J59" s="539"/>
    </row>
    <row r="60" spans="1:10" ht="18" customHeight="1">
      <c r="A60" s="543" t="s">
        <v>527</v>
      </c>
      <c r="B60" s="543"/>
      <c r="C60" s="543"/>
      <c r="E60" s="538"/>
      <c r="F60" s="538"/>
      <c r="G60" s="538"/>
      <c r="H60" s="538"/>
      <c r="I60" s="538"/>
      <c r="J60" s="538"/>
    </row>
    <row r="61" spans="1:10" ht="25.5" customHeight="1">
      <c r="A61" s="412" t="s">
        <v>526</v>
      </c>
      <c r="E61" s="538"/>
      <c r="F61" s="538"/>
      <c r="G61" s="538"/>
      <c r="H61" s="538"/>
      <c r="I61" s="538"/>
      <c r="J61" s="538"/>
    </row>
    <row r="62" spans="1:10" ht="12.75">
      <c r="A62" s="412"/>
      <c r="E62" s="538"/>
      <c r="F62" s="538"/>
      <c r="G62" s="538"/>
      <c r="H62" s="538"/>
      <c r="I62" s="538"/>
      <c r="J62" s="538"/>
    </row>
    <row r="63" spans="1:10" ht="18" customHeight="1">
      <c r="A63" s="543" t="s">
        <v>525</v>
      </c>
      <c r="B63" s="543"/>
      <c r="C63" s="543"/>
      <c r="E63" s="538"/>
      <c r="F63" s="538"/>
      <c r="G63" s="538"/>
      <c r="H63" s="538"/>
      <c r="I63" s="538"/>
      <c r="J63" s="538"/>
    </row>
    <row r="64" spans="1:10" ht="12.75">
      <c r="A64" s="412" t="s">
        <v>524</v>
      </c>
      <c r="E64" s="539" t="s">
        <v>523</v>
      </c>
      <c r="F64" s="539"/>
      <c r="G64" s="539"/>
      <c r="H64" s="539"/>
      <c r="I64" s="539"/>
      <c r="J64" s="539"/>
    </row>
    <row r="65" spans="1:10" ht="12.75">
      <c r="A65" s="412" t="s">
        <v>522</v>
      </c>
      <c r="E65" s="538"/>
      <c r="F65" s="538"/>
      <c r="G65" s="538"/>
      <c r="H65" s="538"/>
      <c r="I65" s="538"/>
      <c r="J65" s="538"/>
    </row>
    <row r="66" spans="1:10" ht="12.75">
      <c r="A66" s="412"/>
      <c r="E66" s="538"/>
      <c r="F66" s="538"/>
      <c r="G66" s="538"/>
      <c r="H66" s="538"/>
      <c r="I66" s="538"/>
      <c r="J66" s="538"/>
    </row>
    <row r="67" spans="1:10" ht="12.75">
      <c r="A67" s="543" t="s">
        <v>521</v>
      </c>
      <c r="B67" s="543"/>
      <c r="C67" s="543"/>
      <c r="E67" s="538"/>
      <c r="F67" s="538"/>
      <c r="G67" s="538"/>
      <c r="H67" s="538"/>
      <c r="I67" s="538"/>
      <c r="J67" s="538"/>
    </row>
    <row r="68" spans="1:10" ht="12.75">
      <c r="A68" s="412" t="s">
        <v>520</v>
      </c>
      <c r="E68" s="538"/>
      <c r="F68" s="538"/>
      <c r="G68" s="538"/>
      <c r="H68" s="538"/>
      <c r="I68" s="538"/>
      <c r="J68" s="538"/>
    </row>
    <row r="69" spans="1:10" ht="12.75">
      <c r="A69" s="412" t="s">
        <v>519</v>
      </c>
      <c r="E69" s="539" t="s">
        <v>518</v>
      </c>
      <c r="F69" s="539"/>
      <c r="G69" s="539"/>
      <c r="H69" s="539"/>
      <c r="I69" s="539"/>
      <c r="J69" s="539"/>
    </row>
    <row r="70" spans="1:10" ht="25.5">
      <c r="A70" s="412" t="s">
        <v>517</v>
      </c>
      <c r="E70" s="538"/>
      <c r="F70" s="538"/>
      <c r="G70" s="538"/>
      <c r="H70" s="538"/>
      <c r="I70" s="538"/>
      <c r="J70" s="538"/>
    </row>
    <row r="71" spans="1:10" ht="12.75">
      <c r="A71" s="412" t="s">
        <v>516</v>
      </c>
      <c r="E71" s="538"/>
      <c r="F71" s="538"/>
      <c r="G71" s="538"/>
      <c r="H71" s="538"/>
      <c r="I71" s="538"/>
      <c r="J71" s="538"/>
    </row>
    <row r="72" spans="1:10" ht="12.75">
      <c r="A72" s="412" t="s">
        <v>515</v>
      </c>
      <c r="E72" s="538"/>
      <c r="F72" s="538"/>
      <c r="G72" s="538"/>
      <c r="H72" s="538"/>
      <c r="I72" s="538"/>
      <c r="J72" s="538"/>
    </row>
    <row r="73" spans="1:10" ht="12.75">
      <c r="A73" s="412"/>
      <c r="E73" s="538"/>
      <c r="F73" s="538"/>
      <c r="G73" s="538"/>
      <c r="H73" s="538"/>
      <c r="I73" s="538"/>
      <c r="J73" s="538"/>
    </row>
    <row r="74" spans="1:10" ht="18" customHeight="1">
      <c r="A74" s="543" t="s">
        <v>514</v>
      </c>
      <c r="B74" s="543"/>
      <c r="C74" s="543"/>
      <c r="E74" s="539" t="s">
        <v>513</v>
      </c>
      <c r="F74" s="539"/>
      <c r="G74" s="539"/>
      <c r="H74" s="539"/>
      <c r="I74" s="539"/>
      <c r="J74" s="539"/>
    </row>
    <row r="75" spans="1:10" ht="12.75">
      <c r="A75" s="412" t="s">
        <v>512</v>
      </c>
      <c r="E75" s="538"/>
      <c r="F75" s="538"/>
      <c r="G75" s="538"/>
      <c r="H75" s="538"/>
      <c r="I75" s="538"/>
      <c r="J75" s="538"/>
    </row>
    <row r="76" spans="1:10" ht="12.75">
      <c r="A76" s="412"/>
      <c r="E76" s="538"/>
      <c r="F76" s="538"/>
      <c r="G76" s="538"/>
      <c r="H76" s="538"/>
      <c r="I76" s="538"/>
      <c r="J76" s="538"/>
    </row>
    <row r="77" spans="1:10" ht="18" customHeight="1">
      <c r="A77" s="543" t="s">
        <v>511</v>
      </c>
      <c r="B77" s="543"/>
      <c r="C77" s="543"/>
      <c r="E77" s="538"/>
      <c r="F77" s="538"/>
      <c r="G77" s="538"/>
      <c r="H77" s="538"/>
      <c r="I77" s="538"/>
      <c r="J77" s="538"/>
    </row>
    <row r="78" spans="1:10" ht="25.5" customHeight="1">
      <c r="A78" s="412" t="s">
        <v>510</v>
      </c>
      <c r="E78" s="538"/>
      <c r="F78" s="538"/>
      <c r="G78" s="538"/>
      <c r="H78" s="538"/>
      <c r="I78" s="538"/>
      <c r="J78" s="538"/>
    </row>
    <row r="79" spans="1:10" ht="25.5">
      <c r="A79" s="412" t="s">
        <v>509</v>
      </c>
      <c r="E79" s="539" t="s">
        <v>508</v>
      </c>
      <c r="F79" s="539"/>
      <c r="G79" s="539"/>
      <c r="H79" s="539"/>
      <c r="I79" s="539"/>
      <c r="J79" s="539"/>
    </row>
    <row r="80" spans="1:10" ht="12.75">
      <c r="A80" s="412" t="s">
        <v>507</v>
      </c>
      <c r="E80" s="538"/>
      <c r="F80" s="538"/>
      <c r="G80" s="538"/>
      <c r="H80" s="538"/>
      <c r="I80" s="538"/>
      <c r="J80" s="538"/>
    </row>
    <row r="81" spans="1:10" ht="12.75">
      <c r="A81" s="412"/>
      <c r="E81" s="538"/>
      <c r="F81" s="538"/>
      <c r="G81" s="538"/>
      <c r="H81" s="538"/>
      <c r="I81" s="538"/>
      <c r="J81" s="538"/>
    </row>
    <row r="82" spans="1:10" ht="18" customHeight="1">
      <c r="A82" s="539" t="s">
        <v>506</v>
      </c>
      <c r="B82" s="539"/>
      <c r="C82" s="539"/>
      <c r="E82" s="538"/>
      <c r="F82" s="538"/>
      <c r="G82" s="538"/>
      <c r="H82" s="538"/>
      <c r="I82" s="538"/>
      <c r="J82" s="538"/>
    </row>
    <row r="83" spans="1:10" ht="12.75">
      <c r="A83" s="412" t="s">
        <v>505</v>
      </c>
      <c r="E83" s="538"/>
      <c r="F83" s="538"/>
      <c r="G83" s="538"/>
      <c r="H83" s="538"/>
      <c r="I83" s="538"/>
      <c r="J83" s="538"/>
    </row>
    <row r="84" spans="1:10" ht="12.75">
      <c r="A84" s="412"/>
      <c r="E84" s="539" t="s">
        <v>504</v>
      </c>
      <c r="F84" s="539"/>
      <c r="G84" s="539"/>
      <c r="H84" s="539"/>
      <c r="I84" s="539"/>
      <c r="J84" s="539"/>
    </row>
    <row r="85" spans="1:10" ht="18" customHeight="1">
      <c r="A85" s="539" t="s">
        <v>503</v>
      </c>
      <c r="B85" s="539"/>
      <c r="C85" s="539"/>
      <c r="E85" s="538"/>
      <c r="F85" s="538"/>
      <c r="G85" s="538"/>
      <c r="H85" s="538"/>
      <c r="I85" s="538"/>
      <c r="J85" s="538"/>
    </row>
    <row r="86" spans="1:10" ht="12.75">
      <c r="A86" s="412" t="s">
        <v>502</v>
      </c>
      <c r="E86" s="538"/>
      <c r="F86" s="538"/>
      <c r="G86" s="538"/>
      <c r="H86" s="538"/>
      <c r="I86" s="538"/>
      <c r="J86" s="538"/>
    </row>
    <row r="87" spans="1:10" ht="12.75">
      <c r="A87" s="412"/>
      <c r="E87" s="538"/>
      <c r="F87" s="538"/>
      <c r="G87" s="538"/>
      <c r="H87" s="538"/>
      <c r="I87" s="538"/>
      <c r="J87" s="538"/>
    </row>
    <row r="88" spans="1:10" ht="18" customHeight="1">
      <c r="A88" s="543" t="s">
        <v>501</v>
      </c>
      <c r="B88" s="543"/>
      <c r="C88" s="543"/>
      <c r="E88" s="538"/>
      <c r="F88" s="538"/>
      <c r="G88" s="538"/>
      <c r="H88" s="538"/>
      <c r="I88" s="538"/>
      <c r="J88" s="538"/>
    </row>
    <row r="89" spans="1:10" ht="12.75">
      <c r="A89" s="412" t="s">
        <v>500</v>
      </c>
      <c r="E89" s="539" t="s">
        <v>499</v>
      </c>
      <c r="F89" s="539"/>
      <c r="G89" s="539"/>
      <c r="H89" s="539"/>
      <c r="I89" s="539"/>
      <c r="J89" s="539"/>
    </row>
    <row r="90" spans="1:10" ht="12.75">
      <c r="A90" s="412" t="s">
        <v>498</v>
      </c>
      <c r="E90" s="538"/>
      <c r="F90" s="538"/>
      <c r="G90" s="538"/>
      <c r="H90" s="538"/>
      <c r="I90" s="538"/>
      <c r="J90" s="538"/>
    </row>
    <row r="91" spans="1:10" ht="12.75">
      <c r="A91" s="412" t="s">
        <v>497</v>
      </c>
      <c r="E91" s="538"/>
      <c r="F91" s="538"/>
      <c r="G91" s="538"/>
      <c r="H91" s="538"/>
      <c r="I91" s="538"/>
      <c r="J91" s="538"/>
    </row>
    <row r="92" spans="1:10" ht="12.75">
      <c r="A92" s="412" t="s">
        <v>496</v>
      </c>
      <c r="E92" s="538"/>
      <c r="F92" s="538"/>
      <c r="G92" s="538"/>
      <c r="H92" s="538"/>
      <c r="I92" s="538"/>
      <c r="J92" s="538"/>
    </row>
    <row r="93" spans="5:10" ht="12.75">
      <c r="E93" s="538"/>
      <c r="F93" s="538"/>
      <c r="G93" s="538"/>
      <c r="H93" s="538"/>
      <c r="I93" s="538"/>
      <c r="J93" s="538"/>
    </row>
    <row r="94" spans="5:10" ht="12.75">
      <c r="E94" s="539" t="s">
        <v>495</v>
      </c>
      <c r="F94" s="539"/>
      <c r="G94" s="539"/>
      <c r="H94" s="539"/>
      <c r="I94" s="539"/>
      <c r="J94" s="539"/>
    </row>
    <row r="95" spans="5:10" ht="12.75">
      <c r="E95" s="538"/>
      <c r="F95" s="538"/>
      <c r="G95" s="538"/>
      <c r="H95" s="538"/>
      <c r="I95" s="538"/>
      <c r="J95" s="538"/>
    </row>
    <row r="96" spans="5:10" ht="12.75">
      <c r="E96" s="538"/>
      <c r="F96" s="538"/>
      <c r="G96" s="538"/>
      <c r="H96" s="538"/>
      <c r="I96" s="538"/>
      <c r="J96" s="538"/>
    </row>
    <row r="97" spans="5:10" ht="12.75">
      <c r="E97" s="538"/>
      <c r="F97" s="538"/>
      <c r="G97" s="538"/>
      <c r="H97" s="538"/>
      <c r="I97" s="538"/>
      <c r="J97" s="538"/>
    </row>
    <row r="98" spans="5:10" ht="12.75">
      <c r="E98" s="538"/>
      <c r="F98" s="538"/>
      <c r="G98" s="538"/>
      <c r="H98" s="538"/>
      <c r="I98" s="538"/>
      <c r="J98" s="538"/>
    </row>
    <row r="99" spans="5:10" ht="12.75">
      <c r="E99" s="538"/>
      <c r="F99" s="538"/>
      <c r="G99" s="538"/>
      <c r="H99" s="538"/>
      <c r="I99" s="538"/>
      <c r="J99" s="538"/>
    </row>
    <row r="100" spans="5:10" ht="12.75">
      <c r="E100" s="539" t="s">
        <v>494</v>
      </c>
      <c r="F100" s="539"/>
      <c r="G100" s="539"/>
      <c r="H100" s="539"/>
      <c r="I100" s="539"/>
      <c r="J100" s="539"/>
    </row>
    <row r="101" spans="5:10" ht="12.75">
      <c r="E101" s="538"/>
      <c r="F101" s="538"/>
      <c r="G101" s="538"/>
      <c r="H101" s="538"/>
      <c r="I101" s="538"/>
      <c r="J101" s="538"/>
    </row>
    <row r="102" spans="5:10" ht="12.75">
      <c r="E102" s="538"/>
      <c r="F102" s="538"/>
      <c r="G102" s="538"/>
      <c r="H102" s="538"/>
      <c r="I102" s="538"/>
      <c r="J102" s="538"/>
    </row>
    <row r="103" spans="5:10" ht="12.75">
      <c r="E103" s="538"/>
      <c r="F103" s="538"/>
      <c r="G103" s="538"/>
      <c r="H103" s="538"/>
      <c r="I103" s="538"/>
      <c r="J103" s="538"/>
    </row>
    <row r="104" spans="5:10" ht="12.75">
      <c r="E104" s="538"/>
      <c r="F104" s="538"/>
      <c r="G104" s="538"/>
      <c r="H104" s="538"/>
      <c r="I104" s="538"/>
      <c r="J104" s="538"/>
    </row>
    <row r="105" spans="5:10" ht="12.75">
      <c r="E105" s="538"/>
      <c r="F105" s="538"/>
      <c r="G105" s="538"/>
      <c r="H105" s="538"/>
      <c r="I105" s="538"/>
      <c r="J105" s="538"/>
    </row>
    <row r="106" spans="5:10" ht="12.75">
      <c r="E106" s="538"/>
      <c r="F106" s="538"/>
      <c r="G106" s="538"/>
      <c r="H106" s="538"/>
      <c r="I106" s="538"/>
      <c r="J106" s="538"/>
    </row>
    <row r="107" spans="5:10" ht="12.75">
      <c r="E107" s="539" t="s">
        <v>493</v>
      </c>
      <c r="F107" s="539"/>
      <c r="G107" s="539"/>
      <c r="H107" s="539"/>
      <c r="I107" s="539"/>
      <c r="J107" s="539"/>
    </row>
    <row r="108" spans="5:10" ht="12.75">
      <c r="E108" s="538"/>
      <c r="F108" s="538"/>
      <c r="G108" s="538"/>
      <c r="H108" s="538"/>
      <c r="I108" s="538"/>
      <c r="J108" s="538"/>
    </row>
    <row r="109" spans="5:10" ht="12.75">
      <c r="E109" s="538"/>
      <c r="F109" s="538"/>
      <c r="G109" s="538"/>
      <c r="H109" s="538"/>
      <c r="I109" s="538"/>
      <c r="J109" s="538"/>
    </row>
    <row r="110" spans="5:10" ht="12.75">
      <c r="E110" s="538"/>
      <c r="F110" s="538"/>
      <c r="G110" s="538"/>
      <c r="H110" s="538"/>
      <c r="I110" s="538"/>
      <c r="J110" s="538"/>
    </row>
    <row r="111" spans="5:10" ht="12.75">
      <c r="E111" s="538"/>
      <c r="F111" s="538"/>
      <c r="G111" s="538"/>
      <c r="H111" s="538"/>
      <c r="I111" s="538"/>
      <c r="J111" s="538"/>
    </row>
    <row r="112" spans="5:10" ht="12.75">
      <c r="E112" s="538"/>
      <c r="F112" s="538"/>
      <c r="G112" s="538"/>
      <c r="H112" s="538"/>
      <c r="I112" s="538"/>
      <c r="J112" s="538"/>
    </row>
    <row r="113" spans="5:10" ht="12.75">
      <c r="E113" s="538"/>
      <c r="F113" s="538"/>
      <c r="G113" s="538"/>
      <c r="H113" s="538"/>
      <c r="I113" s="538"/>
      <c r="J113" s="538"/>
    </row>
    <row r="114" spans="5:10" ht="12.75">
      <c r="E114" s="539" t="s">
        <v>492</v>
      </c>
      <c r="F114" s="539"/>
      <c r="G114" s="539"/>
      <c r="H114" s="539"/>
      <c r="I114" s="539"/>
      <c r="J114" s="539"/>
    </row>
    <row r="115" spans="5:10" ht="12.75">
      <c r="E115" s="538"/>
      <c r="F115" s="538"/>
      <c r="G115" s="538"/>
      <c r="H115" s="538"/>
      <c r="I115" s="538"/>
      <c r="J115" s="538"/>
    </row>
    <row r="116" spans="5:10" ht="12.75">
      <c r="E116" s="538"/>
      <c r="F116" s="538"/>
      <c r="G116" s="538"/>
      <c r="H116" s="538"/>
      <c r="I116" s="538"/>
      <c r="J116" s="538"/>
    </row>
    <row r="117" spans="5:10" ht="12.75">
      <c r="E117" s="538"/>
      <c r="F117" s="538"/>
      <c r="G117" s="538"/>
      <c r="H117" s="538"/>
      <c r="I117" s="538"/>
      <c r="J117" s="538"/>
    </row>
    <row r="118" spans="5:10" ht="12.75">
      <c r="E118" s="538"/>
      <c r="F118" s="538"/>
      <c r="G118" s="538"/>
      <c r="H118" s="538"/>
      <c r="I118" s="538"/>
      <c r="J118" s="538"/>
    </row>
    <row r="119" spans="5:10" ht="12.75">
      <c r="E119" s="538"/>
      <c r="F119" s="538"/>
      <c r="G119" s="538"/>
      <c r="H119" s="538"/>
      <c r="I119" s="538"/>
      <c r="J119" s="538"/>
    </row>
    <row r="120" spans="5:10" ht="12.75">
      <c r="E120" s="538"/>
      <c r="F120" s="538"/>
      <c r="G120" s="538"/>
      <c r="H120" s="538"/>
      <c r="I120" s="538"/>
      <c r="J120" s="538"/>
    </row>
    <row r="121" spans="5:10" ht="12.75">
      <c r="E121" s="538"/>
      <c r="F121" s="538"/>
      <c r="G121" s="538"/>
      <c r="H121" s="538"/>
      <c r="I121" s="538"/>
      <c r="J121" s="538"/>
    </row>
    <row r="122" spans="5:10" ht="12.75">
      <c r="E122" s="539" t="s">
        <v>491</v>
      </c>
      <c r="F122" s="539"/>
      <c r="G122" s="539"/>
      <c r="H122" s="539"/>
      <c r="I122" s="539"/>
      <c r="J122" s="539"/>
    </row>
    <row r="123" spans="5:10" ht="12.75">
      <c r="E123" s="538"/>
      <c r="F123" s="538"/>
      <c r="G123" s="538"/>
      <c r="H123" s="538"/>
      <c r="I123" s="538"/>
      <c r="J123" s="538"/>
    </row>
    <row r="124" spans="5:10" ht="12.75">
      <c r="E124" s="538"/>
      <c r="F124" s="538"/>
      <c r="G124" s="538"/>
      <c r="H124" s="538"/>
      <c r="I124" s="538"/>
      <c r="J124" s="538"/>
    </row>
    <row r="125" spans="5:10" ht="12.75">
      <c r="E125" s="538"/>
      <c r="F125" s="538"/>
      <c r="G125" s="538"/>
      <c r="H125" s="538"/>
      <c r="I125" s="538"/>
      <c r="J125" s="538"/>
    </row>
    <row r="126" spans="5:10" ht="12.75">
      <c r="E126" s="538"/>
      <c r="F126" s="538"/>
      <c r="G126" s="538"/>
      <c r="H126" s="538"/>
      <c r="I126" s="538"/>
      <c r="J126" s="538"/>
    </row>
    <row r="127" spans="5:10" ht="12.75">
      <c r="E127" s="538"/>
      <c r="F127" s="538"/>
      <c r="G127" s="538"/>
      <c r="H127" s="538"/>
      <c r="I127" s="538"/>
      <c r="J127" s="538"/>
    </row>
    <row r="128" spans="5:10" ht="25.5" customHeight="1">
      <c r="E128" s="540" t="s">
        <v>490</v>
      </c>
      <c r="F128" s="540"/>
      <c r="H128" s="542" t="s">
        <v>489</v>
      </c>
      <c r="I128" s="542"/>
      <c r="J128" s="542"/>
    </row>
    <row r="129" spans="5:10" ht="12.75">
      <c r="E129" s="541"/>
      <c r="F129" s="541"/>
      <c r="H129" s="541"/>
      <c r="I129" s="541"/>
      <c r="J129" s="541"/>
    </row>
    <row r="130" spans="5:10" ht="12.75">
      <c r="E130" s="541"/>
      <c r="F130" s="541"/>
      <c r="H130" s="541"/>
      <c r="I130" s="541"/>
      <c r="J130" s="541"/>
    </row>
    <row r="131" spans="5:10" ht="12.75">
      <c r="E131" s="541"/>
      <c r="F131" s="541"/>
      <c r="H131" s="541"/>
      <c r="I131" s="541"/>
      <c r="J131" s="541"/>
    </row>
  </sheetData>
  <sheetProtection/>
  <mergeCells count="61">
    <mergeCell ref="A85:C85"/>
    <mergeCell ref="A88:C88"/>
    <mergeCell ref="A82:C82"/>
    <mergeCell ref="A74:C74"/>
    <mergeCell ref="A77:C77"/>
    <mergeCell ref="A60:C60"/>
    <mergeCell ref="A63:C63"/>
    <mergeCell ref="A67:C67"/>
    <mergeCell ref="A1:C1"/>
    <mergeCell ref="A8:C8"/>
    <mergeCell ref="E32:J33"/>
    <mergeCell ref="E34:J34"/>
    <mergeCell ref="F1:J1"/>
    <mergeCell ref="A37:C37"/>
    <mergeCell ref="A20:C20"/>
    <mergeCell ref="A23:C23"/>
    <mergeCell ref="A11:A12"/>
    <mergeCell ref="E50:J53"/>
    <mergeCell ref="E22:J23"/>
    <mergeCell ref="E24:J25"/>
    <mergeCell ref="E27:J28"/>
    <mergeCell ref="E40:J43"/>
    <mergeCell ref="E39:J39"/>
    <mergeCell ref="E35:J38"/>
    <mergeCell ref="E45:J48"/>
    <mergeCell ref="A46:C46"/>
    <mergeCell ref="E69:J69"/>
    <mergeCell ref="E55:J58"/>
    <mergeCell ref="E60:J63"/>
    <mergeCell ref="E59:J59"/>
    <mergeCell ref="A16:C16"/>
    <mergeCell ref="A31:C31"/>
    <mergeCell ref="A50:C50"/>
    <mergeCell ref="E44:J44"/>
    <mergeCell ref="E49:J49"/>
    <mergeCell ref="E80:J83"/>
    <mergeCell ref="E74:J74"/>
    <mergeCell ref="E79:J79"/>
    <mergeCell ref="E65:J68"/>
    <mergeCell ref="E70:J73"/>
    <mergeCell ref="E75:J78"/>
    <mergeCell ref="E54:J54"/>
    <mergeCell ref="E64:J64"/>
    <mergeCell ref="E84:J84"/>
    <mergeCell ref="E114:J114"/>
    <mergeCell ref="E85:J88"/>
    <mergeCell ref="E90:J93"/>
    <mergeCell ref="E95:J99"/>
    <mergeCell ref="E101:J106"/>
    <mergeCell ref="E94:J94"/>
    <mergeCell ref="E89:J89"/>
    <mergeCell ref="E108:J113"/>
    <mergeCell ref="E100:J100"/>
    <mergeCell ref="E115:J121"/>
    <mergeCell ref="E123:J127"/>
    <mergeCell ref="E128:F128"/>
    <mergeCell ref="E129:F131"/>
    <mergeCell ref="H129:J131"/>
    <mergeCell ref="H128:J128"/>
    <mergeCell ref="E122:J122"/>
    <mergeCell ref="E107:J10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8" tint="-0.24997000396251678"/>
  </sheetPr>
  <dimension ref="A1:K45"/>
  <sheetViews>
    <sheetView zoomScalePageLayoutView="0" workbookViewId="0" topLeftCell="A13">
      <selection activeCell="F24" sqref="F24"/>
    </sheetView>
  </sheetViews>
  <sheetFormatPr defaultColWidth="11.421875" defaultRowHeight="12.75"/>
  <cols>
    <col min="1" max="1" width="17.00390625" style="0" customWidth="1"/>
    <col min="2" max="2" width="20.421875" style="0" customWidth="1"/>
    <col min="3" max="3" width="2.7109375" style="0" customWidth="1"/>
    <col min="5" max="5" width="30.28125" style="0" customWidth="1"/>
    <col min="6" max="6" width="2.57421875" style="0" customWidth="1"/>
    <col min="8" max="8" width="30.8515625" style="0" customWidth="1"/>
    <col min="9" max="9" width="2.421875" style="0" customWidth="1"/>
    <col min="11" max="11" width="31.28125" style="0" customWidth="1"/>
  </cols>
  <sheetData>
    <row r="1" spans="1:11" ht="24" customHeight="1">
      <c r="A1" s="565" t="s">
        <v>667</v>
      </c>
      <c r="B1" s="566"/>
      <c r="D1" s="565" t="s">
        <v>666</v>
      </c>
      <c r="E1" s="566"/>
      <c r="G1" s="565" t="s">
        <v>665</v>
      </c>
      <c r="H1" s="566"/>
      <c r="J1" s="565" t="s">
        <v>664</v>
      </c>
      <c r="K1" s="566"/>
    </row>
    <row r="2" spans="1:11" ht="23.25" customHeight="1" thickBot="1">
      <c r="A2" s="567"/>
      <c r="B2" s="568"/>
      <c r="D2" s="567"/>
      <c r="E2" s="568"/>
      <c r="G2" s="567"/>
      <c r="H2" s="568"/>
      <c r="J2" s="567"/>
      <c r="K2" s="568"/>
    </row>
    <row r="3" spans="1:11" ht="13.5" customHeight="1">
      <c r="A3" s="569" t="s">
        <v>663</v>
      </c>
      <c r="B3" s="570"/>
      <c r="D3" s="569" t="s">
        <v>662</v>
      </c>
      <c r="E3" s="570"/>
      <c r="G3" s="569" t="s">
        <v>661</v>
      </c>
      <c r="H3" s="570"/>
      <c r="J3" s="569" t="s">
        <v>660</v>
      </c>
      <c r="K3" s="570"/>
    </row>
    <row r="4" spans="1:11" ht="38.25" customHeight="1" thickBot="1">
      <c r="A4" s="571"/>
      <c r="B4" s="572"/>
      <c r="D4" s="571"/>
      <c r="E4" s="572"/>
      <c r="G4" s="571"/>
      <c r="H4" s="572"/>
      <c r="J4" s="571"/>
      <c r="K4" s="572"/>
    </row>
    <row r="5" spans="1:11" ht="12.75" customHeight="1">
      <c r="A5" s="559"/>
      <c r="B5" s="560"/>
      <c r="D5" s="559"/>
      <c r="E5" s="560"/>
      <c r="G5" s="559"/>
      <c r="H5" s="560"/>
      <c r="J5" s="559"/>
      <c r="K5" s="560"/>
    </row>
    <row r="6" spans="1:11" ht="12.75" customHeight="1">
      <c r="A6" s="561"/>
      <c r="B6" s="562"/>
      <c r="D6" s="561"/>
      <c r="E6" s="562"/>
      <c r="G6" s="561"/>
      <c r="H6" s="562"/>
      <c r="J6" s="561"/>
      <c r="K6" s="562"/>
    </row>
    <row r="7" spans="1:11" ht="13.5" customHeight="1" thickBot="1">
      <c r="A7" s="563"/>
      <c r="B7" s="564"/>
      <c r="D7" s="563"/>
      <c r="E7" s="564"/>
      <c r="G7" s="563"/>
      <c r="H7" s="564"/>
      <c r="J7" s="563"/>
      <c r="K7" s="564"/>
    </row>
    <row r="8" spans="1:11" ht="12.75" customHeight="1">
      <c r="A8" s="559"/>
      <c r="B8" s="560"/>
      <c r="D8" s="559"/>
      <c r="E8" s="560"/>
      <c r="G8" s="559"/>
      <c r="H8" s="560"/>
      <c r="J8" s="559"/>
      <c r="K8" s="560"/>
    </row>
    <row r="9" spans="1:11" ht="12.75" customHeight="1">
      <c r="A9" s="561"/>
      <c r="B9" s="562"/>
      <c r="D9" s="561"/>
      <c r="E9" s="562"/>
      <c r="G9" s="561"/>
      <c r="H9" s="562"/>
      <c r="J9" s="561"/>
      <c r="K9" s="562"/>
    </row>
    <row r="10" spans="1:11" ht="13.5" customHeight="1" thickBot="1">
      <c r="A10" s="563"/>
      <c r="B10" s="564"/>
      <c r="D10" s="563"/>
      <c r="E10" s="564"/>
      <c r="G10" s="563"/>
      <c r="H10" s="564"/>
      <c r="J10" s="563"/>
      <c r="K10" s="564"/>
    </row>
    <row r="11" spans="1:11" ht="12.75" customHeight="1">
      <c r="A11" s="559"/>
      <c r="B11" s="560"/>
      <c r="D11" s="559"/>
      <c r="E11" s="560"/>
      <c r="G11" s="559"/>
      <c r="H11" s="560"/>
      <c r="J11" s="559"/>
      <c r="K11" s="560"/>
    </row>
    <row r="12" spans="1:11" ht="12.75" customHeight="1">
      <c r="A12" s="561"/>
      <c r="B12" s="562"/>
      <c r="D12" s="561"/>
      <c r="E12" s="562"/>
      <c r="G12" s="561"/>
      <c r="H12" s="562"/>
      <c r="J12" s="561"/>
      <c r="K12" s="562"/>
    </row>
    <row r="13" spans="1:11" ht="13.5" customHeight="1" thickBot="1">
      <c r="A13" s="563"/>
      <c r="B13" s="564"/>
      <c r="D13" s="563"/>
      <c r="E13" s="564"/>
      <c r="G13" s="563"/>
      <c r="H13" s="564"/>
      <c r="J13" s="563"/>
      <c r="K13" s="564"/>
    </row>
    <row r="14" spans="1:11" ht="12.75" customHeight="1">
      <c r="A14" s="559"/>
      <c r="B14" s="560"/>
      <c r="D14" s="559"/>
      <c r="E14" s="560"/>
      <c r="G14" s="559"/>
      <c r="H14" s="560"/>
      <c r="J14" s="559"/>
      <c r="K14" s="560"/>
    </row>
    <row r="15" spans="1:11" ht="12.75" customHeight="1">
      <c r="A15" s="561"/>
      <c r="B15" s="562"/>
      <c r="D15" s="561"/>
      <c r="E15" s="562"/>
      <c r="G15" s="561"/>
      <c r="H15" s="562"/>
      <c r="J15" s="561"/>
      <c r="K15" s="562"/>
    </row>
    <row r="16" spans="1:11" ht="13.5" customHeight="1" thickBot="1">
      <c r="A16" s="563"/>
      <c r="B16" s="564"/>
      <c r="D16" s="563"/>
      <c r="E16" s="564"/>
      <c r="G16" s="563"/>
      <c r="H16" s="564"/>
      <c r="J16" s="563"/>
      <c r="K16" s="564"/>
    </row>
    <row r="17" spans="1:11" ht="12.75" customHeight="1">
      <c r="A17" s="559"/>
      <c r="B17" s="560"/>
      <c r="D17" s="559"/>
      <c r="E17" s="560"/>
      <c r="G17" s="559"/>
      <c r="H17" s="560"/>
      <c r="J17" s="559"/>
      <c r="K17" s="560"/>
    </row>
    <row r="18" spans="1:11" ht="12.75" customHeight="1">
      <c r="A18" s="561"/>
      <c r="B18" s="562"/>
      <c r="D18" s="561"/>
      <c r="E18" s="562"/>
      <c r="G18" s="561"/>
      <c r="H18" s="562"/>
      <c r="J18" s="561"/>
      <c r="K18" s="562"/>
    </row>
    <row r="19" spans="1:11" ht="13.5" customHeight="1" thickBot="1">
      <c r="A19" s="563"/>
      <c r="B19" s="564"/>
      <c r="D19" s="563"/>
      <c r="E19" s="564"/>
      <c r="G19" s="563"/>
      <c r="H19" s="564"/>
      <c r="J19" s="563"/>
      <c r="K19" s="564"/>
    </row>
    <row r="20" spans="1:11" ht="12.75" customHeight="1">
      <c r="A20" s="559"/>
      <c r="B20" s="560"/>
      <c r="D20" s="559"/>
      <c r="E20" s="560"/>
      <c r="G20" s="559"/>
      <c r="H20" s="560"/>
      <c r="J20" s="559"/>
      <c r="K20" s="560"/>
    </row>
    <row r="21" spans="1:11" ht="12.75" customHeight="1">
      <c r="A21" s="561"/>
      <c r="B21" s="562"/>
      <c r="D21" s="561"/>
      <c r="E21" s="562"/>
      <c r="G21" s="561"/>
      <c r="H21" s="562"/>
      <c r="J21" s="561"/>
      <c r="K21" s="562"/>
    </row>
    <row r="22" spans="1:11" ht="13.5" customHeight="1" thickBot="1">
      <c r="A22" s="563"/>
      <c r="B22" s="564"/>
      <c r="D22" s="563"/>
      <c r="E22" s="564"/>
      <c r="G22" s="563"/>
      <c r="H22" s="564"/>
      <c r="J22" s="563"/>
      <c r="K22" s="564"/>
    </row>
    <row r="23" ht="13.5" thickBot="1"/>
    <row r="24" spans="1:8" ht="12.75">
      <c r="A24" s="574"/>
      <c r="B24" s="575"/>
      <c r="G24" s="565" t="s">
        <v>659</v>
      </c>
      <c r="H24" s="566"/>
    </row>
    <row r="25" spans="1:8" ht="13.5" thickBot="1">
      <c r="A25" s="575"/>
      <c r="B25" s="575"/>
      <c r="G25" s="567"/>
      <c r="H25" s="568"/>
    </row>
    <row r="26" spans="1:8" ht="12.75">
      <c r="A26" s="573"/>
      <c r="B26" s="573"/>
      <c r="G26" s="569" t="s">
        <v>658</v>
      </c>
      <c r="H26" s="570"/>
    </row>
    <row r="27" spans="1:8" ht="25.5" customHeight="1" thickBot="1">
      <c r="A27" s="573"/>
      <c r="B27" s="573"/>
      <c r="G27" s="571"/>
      <c r="H27" s="572"/>
    </row>
    <row r="28" spans="1:8" ht="12.75">
      <c r="A28" s="573"/>
      <c r="B28" s="573"/>
      <c r="G28" s="559"/>
      <c r="H28" s="560"/>
    </row>
    <row r="29" spans="1:8" ht="12.75">
      <c r="A29" s="573"/>
      <c r="B29" s="573"/>
      <c r="G29" s="561"/>
      <c r="H29" s="562"/>
    </row>
    <row r="30" spans="1:8" ht="13.5" thickBot="1">
      <c r="A30" s="573"/>
      <c r="B30" s="573"/>
      <c r="G30" s="563"/>
      <c r="H30" s="564"/>
    </row>
    <row r="31" spans="1:8" ht="12.75">
      <c r="A31" s="573"/>
      <c r="B31" s="573"/>
      <c r="G31" s="559"/>
      <c r="H31" s="560"/>
    </row>
    <row r="32" spans="1:8" ht="12.75">
      <c r="A32" s="573"/>
      <c r="B32" s="573"/>
      <c r="G32" s="561"/>
      <c r="H32" s="562"/>
    </row>
    <row r="33" spans="1:8" ht="13.5" thickBot="1">
      <c r="A33" s="573"/>
      <c r="B33" s="573"/>
      <c r="G33" s="563"/>
      <c r="H33" s="564"/>
    </row>
    <row r="34" spans="1:8" ht="12.75">
      <c r="A34" s="573"/>
      <c r="B34" s="573"/>
      <c r="G34" s="559"/>
      <c r="H34" s="560"/>
    </row>
    <row r="35" spans="1:8" ht="12.75">
      <c r="A35" s="573"/>
      <c r="B35" s="573"/>
      <c r="G35" s="561"/>
      <c r="H35" s="562"/>
    </row>
    <row r="36" spans="1:8" ht="13.5" thickBot="1">
      <c r="A36" s="573"/>
      <c r="B36" s="573"/>
      <c r="G36" s="563"/>
      <c r="H36" s="564"/>
    </row>
    <row r="37" spans="1:8" ht="12.75">
      <c r="A37" s="573"/>
      <c r="B37" s="573"/>
      <c r="G37" s="559"/>
      <c r="H37" s="560"/>
    </row>
    <row r="38" spans="1:8" ht="12.75">
      <c r="A38" s="573"/>
      <c r="B38" s="573"/>
      <c r="G38" s="561"/>
      <c r="H38" s="562"/>
    </row>
    <row r="39" spans="1:8" ht="13.5" thickBot="1">
      <c r="A39" s="573"/>
      <c r="B39" s="573"/>
      <c r="G39" s="563"/>
      <c r="H39" s="564"/>
    </row>
    <row r="40" spans="1:8" ht="12.75">
      <c r="A40" s="573"/>
      <c r="B40" s="573"/>
      <c r="G40" s="559"/>
      <c r="H40" s="560"/>
    </row>
    <row r="41" spans="1:8" ht="12.75">
      <c r="A41" s="573"/>
      <c r="B41" s="573"/>
      <c r="G41" s="561"/>
      <c r="H41" s="562"/>
    </row>
    <row r="42" spans="1:8" ht="13.5" thickBot="1">
      <c r="A42" s="573"/>
      <c r="B42" s="573"/>
      <c r="G42" s="563"/>
      <c r="H42" s="564"/>
    </row>
    <row r="43" spans="1:8" ht="12.75">
      <c r="A43" s="573"/>
      <c r="B43" s="573"/>
      <c r="G43" s="559"/>
      <c r="H43" s="560"/>
    </row>
    <row r="44" spans="1:8" ht="12.75">
      <c r="A44" s="573"/>
      <c r="B44" s="573"/>
      <c r="G44" s="561"/>
      <c r="H44" s="562"/>
    </row>
    <row r="45" spans="1:8" ht="13.5" thickBot="1">
      <c r="A45" s="573"/>
      <c r="B45" s="573"/>
      <c r="G45" s="563"/>
      <c r="H45" s="564"/>
    </row>
  </sheetData>
  <sheetProtection/>
  <mergeCells count="48">
    <mergeCell ref="A31:B33"/>
    <mergeCell ref="G24:H25"/>
    <mergeCell ref="G26:H27"/>
    <mergeCell ref="G28:H30"/>
    <mergeCell ref="G31:H33"/>
    <mergeCell ref="A28:B30"/>
    <mergeCell ref="A24:B25"/>
    <mergeCell ref="A26:B27"/>
    <mergeCell ref="A37:B39"/>
    <mergeCell ref="A40:B42"/>
    <mergeCell ref="A43:B45"/>
    <mergeCell ref="G34:H36"/>
    <mergeCell ref="G37:H39"/>
    <mergeCell ref="G40:H42"/>
    <mergeCell ref="G43:H45"/>
    <mergeCell ref="A34:B36"/>
    <mergeCell ref="A11:B13"/>
    <mergeCell ref="A14:B16"/>
    <mergeCell ref="D1:E2"/>
    <mergeCell ref="D3:E4"/>
    <mergeCell ref="D5:E7"/>
    <mergeCell ref="D8:E10"/>
    <mergeCell ref="D11:E13"/>
    <mergeCell ref="A1:B2"/>
    <mergeCell ref="A3:B4"/>
    <mergeCell ref="A5:B7"/>
    <mergeCell ref="J1:K2"/>
    <mergeCell ref="J3:K4"/>
    <mergeCell ref="J5:K7"/>
    <mergeCell ref="G5:H7"/>
    <mergeCell ref="G1:H2"/>
    <mergeCell ref="G3:H4"/>
    <mergeCell ref="G20:H22"/>
    <mergeCell ref="J8:K10"/>
    <mergeCell ref="J11:K13"/>
    <mergeCell ref="J14:K16"/>
    <mergeCell ref="D14:E16"/>
    <mergeCell ref="G8:H10"/>
    <mergeCell ref="A8:B10"/>
    <mergeCell ref="G11:H13"/>
    <mergeCell ref="A20:B22"/>
    <mergeCell ref="J17:K19"/>
    <mergeCell ref="J20:K22"/>
    <mergeCell ref="D17:E19"/>
    <mergeCell ref="D20:E22"/>
    <mergeCell ref="A17:B19"/>
    <mergeCell ref="G14:H16"/>
    <mergeCell ref="G17:H19"/>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8" tint="-0.24997000396251678"/>
  </sheetPr>
  <dimension ref="A1:O48"/>
  <sheetViews>
    <sheetView zoomScalePageLayoutView="0" workbookViewId="0" topLeftCell="A1">
      <selection activeCell="C24" sqref="C24:G24"/>
    </sheetView>
  </sheetViews>
  <sheetFormatPr defaultColWidth="11.421875" defaultRowHeight="12.75"/>
  <cols>
    <col min="14" max="14" width="17.8515625" style="0" customWidth="1"/>
    <col min="15" max="15" width="11.421875" style="0" hidden="1" customWidth="1"/>
  </cols>
  <sheetData>
    <row r="1" spans="1:14" ht="12.75">
      <c r="A1" s="551" t="s">
        <v>648</v>
      </c>
      <c r="B1" s="551"/>
      <c r="C1" s="551"/>
      <c r="D1" s="551"/>
      <c r="E1" s="551"/>
      <c r="F1" s="551"/>
      <c r="G1" s="551"/>
      <c r="H1" s="551" t="s">
        <v>647</v>
      </c>
      <c r="I1" s="551"/>
      <c r="J1" s="551"/>
      <c r="K1" s="551"/>
      <c r="L1" s="551"/>
      <c r="M1" s="551"/>
      <c r="N1" s="551"/>
    </row>
    <row r="2" spans="1:14" ht="13.5" thickBot="1">
      <c r="A2" s="551"/>
      <c r="B2" s="551"/>
      <c r="C2" s="551"/>
      <c r="D2" s="551"/>
      <c r="E2" s="551"/>
      <c r="F2" s="551"/>
      <c r="G2" s="551"/>
      <c r="H2" s="581" t="s">
        <v>646</v>
      </c>
      <c r="I2" s="581"/>
      <c r="J2" s="581"/>
      <c r="K2" s="581"/>
      <c r="L2" s="581"/>
      <c r="M2" s="581"/>
      <c r="N2" s="581"/>
    </row>
    <row r="3" spans="1:15" ht="13.5" thickTop="1">
      <c r="A3" s="422"/>
      <c r="H3" s="615"/>
      <c r="I3" s="585"/>
      <c r="J3" s="588"/>
      <c r="K3" s="588"/>
      <c r="L3" s="588"/>
      <c r="M3" s="588"/>
      <c r="N3" s="588"/>
      <c r="O3" s="590"/>
    </row>
    <row r="4" spans="1:15" ht="13.5" thickBot="1">
      <c r="A4" s="422"/>
      <c r="H4" s="616"/>
      <c r="I4" s="586"/>
      <c r="J4" s="554"/>
      <c r="K4" s="554"/>
      <c r="L4" s="554"/>
      <c r="M4" s="554"/>
      <c r="N4" s="554"/>
      <c r="O4" s="591"/>
    </row>
    <row r="5" spans="1:15" ht="13.5" thickTop="1">
      <c r="A5" s="594"/>
      <c r="B5" s="465"/>
      <c r="C5" s="464"/>
      <c r="D5" s="464"/>
      <c r="E5" s="585"/>
      <c r="F5" s="588"/>
      <c r="G5" s="590"/>
      <c r="H5" s="616"/>
      <c r="I5" s="586"/>
      <c r="J5" s="554"/>
      <c r="K5" s="554"/>
      <c r="L5" s="554"/>
      <c r="M5" s="554"/>
      <c r="N5" s="554"/>
      <c r="O5" s="591"/>
    </row>
    <row r="6" spans="1:15" ht="12.75" customHeight="1" thickBot="1">
      <c r="A6" s="594"/>
      <c r="B6" s="463">
        <v>0.3333333333333333</v>
      </c>
      <c r="C6" s="459" t="s">
        <v>645</v>
      </c>
      <c r="D6" s="462">
        <v>0.5208333333333334</v>
      </c>
      <c r="E6" s="586" t="s">
        <v>644</v>
      </c>
      <c r="F6" s="627"/>
      <c r="G6" s="591"/>
      <c r="H6" s="617"/>
      <c r="I6" s="587"/>
      <c r="J6" s="589"/>
      <c r="K6" s="589"/>
      <c r="L6" s="589"/>
      <c r="M6" s="589"/>
      <c r="N6" s="589"/>
      <c r="O6" s="592"/>
    </row>
    <row r="7" spans="1:15" ht="13.5" thickTop="1">
      <c r="A7" s="594"/>
      <c r="B7" s="461" t="s">
        <v>643</v>
      </c>
      <c r="C7" s="460"/>
      <c r="D7" s="459" t="s">
        <v>643</v>
      </c>
      <c r="E7" s="628"/>
      <c r="F7" s="629"/>
      <c r="G7" s="630"/>
      <c r="H7" s="439"/>
      <c r="I7" s="593"/>
      <c r="J7" s="602"/>
      <c r="K7" s="602"/>
      <c r="L7" s="602"/>
      <c r="M7" s="602"/>
      <c r="N7" s="602"/>
      <c r="O7" s="603"/>
    </row>
    <row r="8" spans="1:15" ht="13.5" thickBot="1">
      <c r="A8" s="595"/>
      <c r="B8" s="458">
        <v>0.3541666666666667</v>
      </c>
      <c r="C8" s="457"/>
      <c r="D8" s="456">
        <v>0.5833333333333334</v>
      </c>
      <c r="E8" s="631"/>
      <c r="F8" s="632"/>
      <c r="G8" s="633"/>
      <c r="H8" s="439" t="s">
        <v>642</v>
      </c>
      <c r="I8" s="531"/>
      <c r="J8" s="558"/>
      <c r="K8" s="558"/>
      <c r="L8" s="558"/>
      <c r="M8" s="558"/>
      <c r="N8" s="558"/>
      <c r="O8" s="579"/>
    </row>
    <row r="9" spans="1:15" ht="13.5" thickTop="1">
      <c r="A9" s="439"/>
      <c r="B9" s="450"/>
      <c r="C9" s="450"/>
      <c r="D9" s="450"/>
      <c r="E9" s="593"/>
      <c r="F9" s="602"/>
      <c r="G9" s="603"/>
      <c r="H9" s="439"/>
      <c r="I9" s="531"/>
      <c r="J9" s="558"/>
      <c r="K9" s="558"/>
      <c r="L9" s="558"/>
      <c r="M9" s="558"/>
      <c r="N9" s="558"/>
      <c r="O9" s="579"/>
    </row>
    <row r="10" spans="1:15" ht="12" customHeight="1" thickBot="1">
      <c r="A10" s="439" t="s">
        <v>642</v>
      </c>
      <c r="B10" s="450" t="s">
        <v>630</v>
      </c>
      <c r="C10" s="450" t="s">
        <v>636</v>
      </c>
      <c r="D10" s="450" t="s">
        <v>641</v>
      </c>
      <c r="E10" s="531" t="s">
        <v>640</v>
      </c>
      <c r="F10" s="558"/>
      <c r="G10" s="579"/>
      <c r="H10" s="439"/>
      <c r="I10" s="531"/>
      <c r="J10" s="558"/>
      <c r="K10" s="558"/>
      <c r="L10" s="558"/>
      <c r="M10" s="558"/>
      <c r="N10" s="558"/>
      <c r="O10" s="579"/>
    </row>
    <row r="11" spans="1:15" ht="13.5" customHeight="1" hidden="1" thickBot="1">
      <c r="A11" s="438"/>
      <c r="B11" s="450" t="s">
        <v>625</v>
      </c>
      <c r="C11" s="446"/>
      <c r="D11" s="446"/>
      <c r="E11" s="610"/>
      <c r="F11" s="611"/>
      <c r="G11" s="612"/>
      <c r="H11" s="439"/>
      <c r="I11" s="531"/>
      <c r="J11" s="558"/>
      <c r="K11" s="558"/>
      <c r="L11" s="558"/>
      <c r="M11" s="558"/>
      <c r="N11" s="558"/>
      <c r="O11" s="579"/>
    </row>
    <row r="12" spans="1:15" ht="13.5" customHeight="1" hidden="1" thickBot="1">
      <c r="A12" s="440"/>
      <c r="B12" s="445" t="s">
        <v>623</v>
      </c>
      <c r="C12" s="442"/>
      <c r="D12" s="442"/>
      <c r="E12" s="607"/>
      <c r="F12" s="608"/>
      <c r="G12" s="609"/>
      <c r="H12" s="440"/>
      <c r="I12" s="583"/>
      <c r="J12" s="577"/>
      <c r="K12" s="577"/>
      <c r="L12" s="577"/>
      <c r="M12" s="577"/>
      <c r="N12" s="577"/>
      <c r="O12" s="580"/>
    </row>
    <row r="13" spans="1:15" ht="12.75">
      <c r="A13" s="439"/>
      <c r="B13" s="450"/>
      <c r="C13" s="582"/>
      <c r="D13" s="576"/>
      <c r="E13" s="576"/>
      <c r="F13" s="576"/>
      <c r="G13" s="578"/>
      <c r="H13" s="618" t="s">
        <v>639</v>
      </c>
      <c r="I13" s="582"/>
      <c r="J13" s="576"/>
      <c r="K13" s="576"/>
      <c r="L13" s="576"/>
      <c r="M13" s="576"/>
      <c r="N13" s="576"/>
      <c r="O13" s="578"/>
    </row>
    <row r="14" spans="1:15" ht="12.75">
      <c r="A14" s="439" t="s">
        <v>639</v>
      </c>
      <c r="B14" s="450" t="s">
        <v>630</v>
      </c>
      <c r="C14" s="531"/>
      <c r="D14" s="558"/>
      <c r="E14" s="558"/>
      <c r="F14" s="558"/>
      <c r="G14" s="579"/>
      <c r="H14" s="619"/>
      <c r="I14" s="531"/>
      <c r="J14" s="584"/>
      <c r="K14" s="584"/>
      <c r="L14" s="584"/>
      <c r="M14" s="584"/>
      <c r="N14" s="584"/>
      <c r="O14" s="579"/>
    </row>
    <row r="15" spans="1:15" ht="12.75" customHeight="1">
      <c r="A15" s="438"/>
      <c r="B15" s="450" t="s">
        <v>625</v>
      </c>
      <c r="C15" s="531" t="s">
        <v>638</v>
      </c>
      <c r="D15" s="558"/>
      <c r="E15" s="558"/>
      <c r="F15" s="558"/>
      <c r="G15" s="579"/>
      <c r="H15" s="619"/>
      <c r="I15" s="531"/>
      <c r="J15" s="584"/>
      <c r="K15" s="584"/>
      <c r="L15" s="584"/>
      <c r="M15" s="584"/>
      <c r="N15" s="584"/>
      <c r="O15" s="579"/>
    </row>
    <row r="16" spans="1:15" ht="13.5" thickBot="1">
      <c r="A16" s="440"/>
      <c r="B16" s="445" t="s">
        <v>623</v>
      </c>
      <c r="C16" s="607"/>
      <c r="D16" s="608"/>
      <c r="E16" s="608"/>
      <c r="F16" s="608"/>
      <c r="G16" s="609"/>
      <c r="H16" s="619"/>
      <c r="I16" s="531"/>
      <c r="J16" s="584"/>
      <c r="K16" s="584"/>
      <c r="L16" s="584"/>
      <c r="M16" s="584"/>
      <c r="N16" s="584"/>
      <c r="O16" s="579"/>
    </row>
    <row r="17" spans="1:15" ht="15.75" customHeight="1" thickBot="1">
      <c r="A17" s="439"/>
      <c r="B17" s="450"/>
      <c r="C17" s="450" t="s">
        <v>631</v>
      </c>
      <c r="D17" s="450"/>
      <c r="E17" s="582"/>
      <c r="F17" s="576"/>
      <c r="G17" s="578"/>
      <c r="H17" s="619"/>
      <c r="I17" s="531"/>
      <c r="J17" s="584"/>
      <c r="K17" s="584"/>
      <c r="L17" s="584"/>
      <c r="M17" s="584"/>
      <c r="N17" s="584"/>
      <c r="O17" s="579"/>
    </row>
    <row r="18" spans="1:15" ht="12.75" customHeight="1" hidden="1" thickBot="1">
      <c r="A18" s="439" t="s">
        <v>633</v>
      </c>
      <c r="B18" s="450" t="s">
        <v>630</v>
      </c>
      <c r="C18" s="450" t="s">
        <v>461</v>
      </c>
      <c r="D18" s="450" t="s">
        <v>637</v>
      </c>
      <c r="E18" s="531" t="s">
        <v>636</v>
      </c>
      <c r="F18" s="558"/>
      <c r="G18" s="579"/>
      <c r="H18" s="620"/>
      <c r="I18" s="583"/>
      <c r="J18" s="577"/>
      <c r="K18" s="577"/>
      <c r="L18" s="577"/>
      <c r="M18" s="577"/>
      <c r="N18" s="577"/>
      <c r="O18" s="580"/>
    </row>
    <row r="19" spans="1:15" ht="63.75">
      <c r="A19" s="438"/>
      <c r="B19" s="450" t="s">
        <v>625</v>
      </c>
      <c r="C19" s="450" t="s">
        <v>635</v>
      </c>
      <c r="D19" s="450" t="s">
        <v>634</v>
      </c>
      <c r="E19" s="610"/>
      <c r="F19" s="611"/>
      <c r="G19" s="612"/>
      <c r="H19" s="439"/>
      <c r="I19" s="582"/>
      <c r="J19" s="576"/>
      <c r="K19" s="576"/>
      <c r="L19" s="576"/>
      <c r="M19" s="576"/>
      <c r="N19" s="576"/>
      <c r="O19" s="578"/>
    </row>
    <row r="20" spans="1:15" ht="21" customHeight="1" thickBot="1">
      <c r="A20" s="440"/>
      <c r="B20" s="445" t="s">
        <v>623</v>
      </c>
      <c r="C20" s="442"/>
      <c r="D20" s="445"/>
      <c r="E20" s="607"/>
      <c r="F20" s="608"/>
      <c r="G20" s="609"/>
      <c r="H20" s="439" t="s">
        <v>633</v>
      </c>
      <c r="I20" s="531"/>
      <c r="J20" s="558"/>
      <c r="K20" s="558"/>
      <c r="L20" s="558"/>
      <c r="M20" s="558"/>
      <c r="N20" s="558"/>
      <c r="O20" s="579"/>
    </row>
    <row r="21" spans="1:15" ht="12.75">
      <c r="A21" s="439"/>
      <c r="B21" s="450"/>
      <c r="C21" s="582"/>
      <c r="D21" s="576"/>
      <c r="E21" s="576"/>
      <c r="F21" s="576"/>
      <c r="G21" s="576"/>
      <c r="H21" s="438"/>
      <c r="I21" s="531"/>
      <c r="J21" s="558"/>
      <c r="K21" s="558"/>
      <c r="L21" s="558"/>
      <c r="M21" s="558"/>
      <c r="N21" s="558"/>
      <c r="O21" s="579"/>
    </row>
    <row r="22" spans="1:15" ht="12.75">
      <c r="A22" s="439" t="s">
        <v>626</v>
      </c>
      <c r="B22" s="450" t="s">
        <v>630</v>
      </c>
      <c r="C22" s="531"/>
      <c r="D22" s="558"/>
      <c r="E22" s="558"/>
      <c r="F22" s="558"/>
      <c r="G22" s="584"/>
      <c r="H22" s="438"/>
      <c r="I22" s="531"/>
      <c r="J22" s="558"/>
      <c r="K22" s="558"/>
      <c r="L22" s="558"/>
      <c r="M22" s="558"/>
      <c r="N22" s="558"/>
      <c r="O22" s="579"/>
    </row>
    <row r="23" spans="1:15" ht="33.75" customHeight="1">
      <c r="A23" s="438"/>
      <c r="B23" s="450" t="s">
        <v>625</v>
      </c>
      <c r="C23" s="531" t="s">
        <v>632</v>
      </c>
      <c r="D23" s="558"/>
      <c r="E23" s="558"/>
      <c r="F23" s="558"/>
      <c r="G23" s="584"/>
      <c r="H23" s="438"/>
      <c r="I23" s="531"/>
      <c r="J23" s="558"/>
      <c r="K23" s="558"/>
      <c r="L23" s="558"/>
      <c r="M23" s="558"/>
      <c r="N23" s="558"/>
      <c r="O23" s="579"/>
    </row>
    <row r="24" spans="1:15" ht="2.25" customHeight="1" thickBot="1">
      <c r="A24" s="440"/>
      <c r="B24" s="445" t="s">
        <v>623</v>
      </c>
      <c r="C24" s="607"/>
      <c r="D24" s="608"/>
      <c r="E24" s="608"/>
      <c r="F24" s="621"/>
      <c r="G24" s="621"/>
      <c r="H24" s="440"/>
      <c r="I24" s="583"/>
      <c r="J24" s="577"/>
      <c r="K24" s="577"/>
      <c r="L24" s="577"/>
      <c r="M24" s="577"/>
      <c r="N24" s="577"/>
      <c r="O24" s="580"/>
    </row>
    <row r="25" spans="1:15" ht="25.5">
      <c r="A25" s="439"/>
      <c r="B25" s="450"/>
      <c r="C25" s="450" t="s">
        <v>631</v>
      </c>
      <c r="D25" s="450"/>
      <c r="E25" s="453"/>
      <c r="F25" s="455"/>
      <c r="G25" s="454"/>
      <c r="H25" s="439"/>
      <c r="I25" s="582"/>
      <c r="J25" s="576"/>
      <c r="K25" s="576"/>
      <c r="L25" s="576"/>
      <c r="M25" s="576"/>
      <c r="N25" s="576"/>
      <c r="O25" s="578"/>
    </row>
    <row r="26" spans="1:15" ht="25.5">
      <c r="A26" s="439" t="s">
        <v>621</v>
      </c>
      <c r="B26" s="450" t="s">
        <v>630</v>
      </c>
      <c r="C26" s="450" t="s">
        <v>461</v>
      </c>
      <c r="D26" s="450" t="s">
        <v>629</v>
      </c>
      <c r="E26" s="453" t="s">
        <v>628</v>
      </c>
      <c r="F26" s="452" t="s">
        <v>627</v>
      </c>
      <c r="G26" s="451"/>
      <c r="H26" s="439" t="s">
        <v>626</v>
      </c>
      <c r="I26" s="531"/>
      <c r="J26" s="558"/>
      <c r="K26" s="558"/>
      <c r="L26" s="558"/>
      <c r="M26" s="558"/>
      <c r="N26" s="558"/>
      <c r="O26" s="579"/>
    </row>
    <row r="27" spans="1:15" ht="51" customHeight="1" thickBot="1">
      <c r="A27" s="438"/>
      <c r="B27" s="450" t="s">
        <v>625</v>
      </c>
      <c r="C27" s="450" t="s">
        <v>624</v>
      </c>
      <c r="D27" s="449">
        <v>41000</v>
      </c>
      <c r="E27" s="448"/>
      <c r="F27" s="447"/>
      <c r="G27" s="446"/>
      <c r="H27" s="438"/>
      <c r="I27" s="531"/>
      <c r="J27" s="558"/>
      <c r="K27" s="558"/>
      <c r="L27" s="558"/>
      <c r="M27" s="558"/>
      <c r="N27" s="558"/>
      <c r="O27" s="579"/>
    </row>
    <row r="28" spans="1:15" ht="13.5" hidden="1" thickBot="1">
      <c r="A28" s="440"/>
      <c r="B28" s="445" t="s">
        <v>623</v>
      </c>
      <c r="C28" s="442"/>
      <c r="D28" s="442"/>
      <c r="E28" s="444"/>
      <c r="F28" s="443"/>
      <c r="G28" s="442"/>
      <c r="H28" s="438"/>
      <c r="I28" s="531"/>
      <c r="J28" s="558"/>
      <c r="K28" s="558"/>
      <c r="L28" s="558"/>
      <c r="M28" s="558"/>
      <c r="N28" s="558"/>
      <c r="O28" s="579"/>
    </row>
    <row r="29" spans="1:15" ht="12.75">
      <c r="A29" s="439"/>
      <c r="B29" s="582"/>
      <c r="C29" s="613"/>
      <c r="D29" s="622"/>
      <c r="E29" s="598"/>
      <c r="F29" s="623"/>
      <c r="G29" s="584"/>
      <c r="H29" s="438"/>
      <c r="I29" s="531"/>
      <c r="J29" s="558"/>
      <c r="K29" s="558"/>
      <c r="L29" s="558"/>
      <c r="M29" s="558"/>
      <c r="N29" s="558"/>
      <c r="O29" s="579"/>
    </row>
    <row r="30" spans="1:15" ht="13.5" thickBot="1">
      <c r="A30" s="441" t="s">
        <v>612</v>
      </c>
      <c r="B30" s="596" t="s">
        <v>622</v>
      </c>
      <c r="C30" s="614"/>
      <c r="D30" s="624"/>
      <c r="E30" s="600"/>
      <c r="F30" s="600"/>
      <c r="G30" s="597"/>
      <c r="H30" s="440"/>
      <c r="I30" s="583"/>
      <c r="J30" s="577"/>
      <c r="K30" s="577"/>
      <c r="L30" s="577"/>
      <c r="M30" s="577"/>
      <c r="N30" s="577"/>
      <c r="O30" s="580"/>
    </row>
    <row r="31" spans="1:15" ht="13.5" thickTop="1">
      <c r="A31" s="436"/>
      <c r="B31" s="436"/>
      <c r="C31" s="436"/>
      <c r="D31" s="436"/>
      <c r="E31" s="436"/>
      <c r="F31" s="436"/>
      <c r="G31" s="436"/>
      <c r="H31" s="439"/>
      <c r="I31" s="582"/>
      <c r="J31" s="576"/>
      <c r="K31" s="576"/>
      <c r="L31" s="598"/>
      <c r="M31" s="598"/>
      <c r="N31" s="604"/>
      <c r="O31" s="625"/>
    </row>
    <row r="32" spans="1:15" ht="12.75">
      <c r="A32" s="422"/>
      <c r="H32" s="439" t="s">
        <v>621</v>
      </c>
      <c r="I32" s="531"/>
      <c r="J32" s="558"/>
      <c r="K32" s="558"/>
      <c r="L32" s="599"/>
      <c r="M32" s="599"/>
      <c r="N32" s="594"/>
      <c r="O32" s="626"/>
    </row>
    <row r="33" spans="1:15" ht="12.75">
      <c r="A33" s="422" t="s">
        <v>620</v>
      </c>
      <c r="D33" s="422" t="s">
        <v>619</v>
      </c>
      <c r="H33" s="438"/>
      <c r="I33" s="531"/>
      <c r="J33" s="558"/>
      <c r="K33" s="558"/>
      <c r="L33" s="599"/>
      <c r="M33" s="599"/>
      <c r="N33" s="594"/>
      <c r="O33" s="626"/>
    </row>
    <row r="34" spans="1:15" ht="12.75">
      <c r="A34" s="422" t="s">
        <v>618</v>
      </c>
      <c r="D34" s="422" t="s">
        <v>617</v>
      </c>
      <c r="H34" s="438"/>
      <c r="I34" s="531"/>
      <c r="J34" s="558"/>
      <c r="K34" s="558"/>
      <c r="L34" s="599"/>
      <c r="M34" s="599"/>
      <c r="N34" s="594"/>
      <c r="O34" s="626"/>
    </row>
    <row r="35" spans="1:15" ht="12.75">
      <c r="A35" s="422" t="s">
        <v>616</v>
      </c>
      <c r="D35" s="422" t="s">
        <v>615</v>
      </c>
      <c r="H35" s="438"/>
      <c r="I35" s="531"/>
      <c r="J35" s="558"/>
      <c r="K35" s="558"/>
      <c r="L35" s="599"/>
      <c r="M35" s="599"/>
      <c r="N35" s="594"/>
      <c r="O35" s="626"/>
    </row>
    <row r="36" spans="1:15" ht="13.5" thickBot="1">
      <c r="A36" s="422" t="s">
        <v>614</v>
      </c>
      <c r="D36" s="422" t="s">
        <v>613</v>
      </c>
      <c r="H36" s="440"/>
      <c r="I36" s="583"/>
      <c r="J36" s="577"/>
      <c r="K36" s="577"/>
      <c r="L36" s="605"/>
      <c r="M36" s="605"/>
      <c r="N36" s="606"/>
      <c r="O36" s="626"/>
    </row>
    <row r="37" spans="1:15" ht="12.75">
      <c r="A37" s="422"/>
      <c r="H37" s="439"/>
      <c r="I37" s="582"/>
      <c r="J37" s="576"/>
      <c r="K37" s="598"/>
      <c r="L37" s="598"/>
      <c r="M37" s="598"/>
      <c r="N37" s="558"/>
      <c r="O37" s="579"/>
    </row>
    <row r="38" spans="8:15" ht="12.75">
      <c r="H38" s="439" t="s">
        <v>612</v>
      </c>
      <c r="I38" s="531"/>
      <c r="J38" s="558"/>
      <c r="K38" s="599"/>
      <c r="L38" s="599"/>
      <c r="M38" s="599"/>
      <c r="N38" s="558"/>
      <c r="O38" s="579"/>
    </row>
    <row r="39" spans="8:15" ht="12.75">
      <c r="H39" s="438"/>
      <c r="I39" s="531"/>
      <c r="J39" s="558"/>
      <c r="K39" s="599"/>
      <c r="L39" s="599"/>
      <c r="M39" s="599"/>
      <c r="N39" s="558"/>
      <c r="O39" s="579"/>
    </row>
    <row r="40" spans="8:15" ht="12.75">
      <c r="H40" s="438"/>
      <c r="I40" s="531"/>
      <c r="J40" s="558"/>
      <c r="K40" s="599"/>
      <c r="L40" s="599"/>
      <c r="M40" s="599"/>
      <c r="N40" s="558"/>
      <c r="O40" s="579"/>
    </row>
    <row r="41" spans="8:15" ht="12.75">
      <c r="H41" s="438"/>
      <c r="I41" s="531"/>
      <c r="J41" s="558"/>
      <c r="K41" s="599"/>
      <c r="L41" s="599"/>
      <c r="M41" s="599"/>
      <c r="N41" s="558"/>
      <c r="O41" s="579"/>
    </row>
    <row r="42" spans="8:15" ht="13.5" thickBot="1">
      <c r="H42" s="437"/>
      <c r="I42" s="596"/>
      <c r="J42" s="597"/>
      <c r="K42" s="600"/>
      <c r="L42" s="600"/>
      <c r="M42" s="600"/>
      <c r="N42" s="597"/>
      <c r="O42" s="601"/>
    </row>
    <row r="43" spans="8:15" ht="13.5" thickTop="1">
      <c r="H43" s="422"/>
      <c r="I43" s="436"/>
      <c r="J43" s="436"/>
      <c r="K43" s="436"/>
      <c r="L43" s="436"/>
      <c r="M43" s="436"/>
      <c r="N43" s="436"/>
      <c r="O43" s="436"/>
    </row>
    <row r="44" spans="8:14" ht="12.75">
      <c r="H44" s="543" t="s">
        <v>611</v>
      </c>
      <c r="I44" s="543"/>
      <c r="J44" s="543"/>
      <c r="K44" s="543"/>
      <c r="L44" s="543"/>
      <c r="M44" s="543"/>
      <c r="N44" s="543"/>
    </row>
    <row r="45" spans="8:14" ht="12.75">
      <c r="H45" s="538"/>
      <c r="I45" s="538"/>
      <c r="J45" s="538"/>
      <c r="K45" s="538"/>
      <c r="L45" s="538"/>
      <c r="M45" s="538"/>
      <c r="N45" s="538"/>
    </row>
    <row r="46" spans="8:14" ht="12.75">
      <c r="H46" s="543" t="s">
        <v>610</v>
      </c>
      <c r="I46" s="543"/>
      <c r="J46" s="543"/>
      <c r="K46" s="543"/>
      <c r="L46" s="543"/>
      <c r="M46" s="543"/>
      <c r="N46" s="543"/>
    </row>
    <row r="47" spans="8:14" ht="12.75">
      <c r="H47" s="538"/>
      <c r="I47" s="538"/>
      <c r="J47" s="538"/>
      <c r="K47" s="538"/>
      <c r="L47" s="538"/>
      <c r="M47" s="538"/>
      <c r="N47" s="538"/>
    </row>
    <row r="48" spans="8:14" ht="12.75">
      <c r="H48" s="538"/>
      <c r="I48" s="538"/>
      <c r="J48" s="538"/>
      <c r="K48" s="538"/>
      <c r="L48" s="538"/>
      <c r="M48" s="538"/>
      <c r="N48" s="538"/>
    </row>
  </sheetData>
  <sheetProtection/>
  <mergeCells count="59">
    <mergeCell ref="O31:O36"/>
    <mergeCell ref="L31:L36"/>
    <mergeCell ref="E6:G6"/>
    <mergeCell ref="E7:G7"/>
    <mergeCell ref="E8:G8"/>
    <mergeCell ref="H47:N48"/>
    <mergeCell ref="E19:G19"/>
    <mergeCell ref="E20:G20"/>
    <mergeCell ref="C21:G21"/>
    <mergeCell ref="C22:G22"/>
    <mergeCell ref="E9:G9"/>
    <mergeCell ref="E5:G5"/>
    <mergeCell ref="D29:F30"/>
    <mergeCell ref="H45:N45"/>
    <mergeCell ref="H46:N46"/>
    <mergeCell ref="H44:N44"/>
    <mergeCell ref="I25:I30"/>
    <mergeCell ref="J25:O30"/>
    <mergeCell ref="I31:I36"/>
    <mergeCell ref="J31:J36"/>
    <mergeCell ref="I19:I24"/>
    <mergeCell ref="B30:C30"/>
    <mergeCell ref="J19:J24"/>
    <mergeCell ref="A1:G2"/>
    <mergeCell ref="H3:H6"/>
    <mergeCell ref="H13:H18"/>
    <mergeCell ref="C24:G24"/>
    <mergeCell ref="C14:G14"/>
    <mergeCell ref="C15:G15"/>
    <mergeCell ref="E17:G17"/>
    <mergeCell ref="C16:G16"/>
    <mergeCell ref="E10:G10"/>
    <mergeCell ref="E11:G11"/>
    <mergeCell ref="E12:G12"/>
    <mergeCell ref="C13:G13"/>
    <mergeCell ref="G29:G30"/>
    <mergeCell ref="E18:G18"/>
    <mergeCell ref="C23:G23"/>
    <mergeCell ref="B29:C29"/>
    <mergeCell ref="I7:I12"/>
    <mergeCell ref="A5:A8"/>
    <mergeCell ref="I37:J42"/>
    <mergeCell ref="K37:M42"/>
    <mergeCell ref="N37:O42"/>
    <mergeCell ref="J7:J12"/>
    <mergeCell ref="K7:K12"/>
    <mergeCell ref="L7:O12"/>
    <mergeCell ref="K31:K36"/>
    <mergeCell ref="M31:N36"/>
    <mergeCell ref="K19:K24"/>
    <mergeCell ref="L19:O24"/>
    <mergeCell ref="H1:N1"/>
    <mergeCell ref="H2:N2"/>
    <mergeCell ref="I13:I18"/>
    <mergeCell ref="J13:O18"/>
    <mergeCell ref="I3:I6"/>
    <mergeCell ref="J3:J6"/>
    <mergeCell ref="K3:K6"/>
    <mergeCell ref="L3:O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8" tint="-0.24997000396251678"/>
    <pageSetUpPr fitToPage="1"/>
  </sheetPr>
  <dimension ref="A1:X43"/>
  <sheetViews>
    <sheetView tabSelected="1" view="pageLayout" zoomScale="50" zoomScalePageLayoutView="50" workbookViewId="0" topLeftCell="A1">
      <selection activeCell="P19" sqref="P19:R20"/>
    </sheetView>
  </sheetViews>
  <sheetFormatPr defaultColWidth="11.421875" defaultRowHeight="12.75"/>
  <cols>
    <col min="1" max="1" width="21.8515625" style="0" customWidth="1"/>
    <col min="2" max="2" width="49.140625" style="0" customWidth="1"/>
  </cols>
  <sheetData>
    <row r="1" spans="1:5" ht="23.25">
      <c r="A1" s="661" t="s">
        <v>649</v>
      </c>
      <c r="B1" s="661"/>
      <c r="C1" s="661"/>
      <c r="D1" s="661"/>
      <c r="E1" s="661"/>
    </row>
    <row r="2" ht="24" thickBot="1">
      <c r="A2" s="466"/>
    </row>
    <row r="3" spans="1:24" ht="19.5" thickBot="1">
      <c r="A3" s="517" t="s">
        <v>681</v>
      </c>
      <c r="B3" s="518"/>
      <c r="C3" s="518"/>
      <c r="D3" s="518"/>
      <c r="E3" s="518"/>
      <c r="F3" s="518"/>
      <c r="G3" s="518"/>
      <c r="H3" s="518"/>
      <c r="I3" s="518"/>
      <c r="J3" s="519"/>
      <c r="K3" s="519"/>
      <c r="L3" s="519"/>
      <c r="M3" s="519"/>
      <c r="N3" s="519"/>
      <c r="O3" s="519"/>
      <c r="P3" s="519"/>
      <c r="Q3" s="519"/>
      <c r="R3" s="519"/>
      <c r="S3" s="519"/>
      <c r="T3" s="519"/>
      <c r="U3" s="519"/>
      <c r="V3" s="519"/>
      <c r="W3" s="519"/>
      <c r="X3" s="520"/>
    </row>
    <row r="4" spans="1:24" ht="12.75" customHeight="1">
      <c r="A4" s="521"/>
      <c r="B4" s="521"/>
      <c r="C4" s="521"/>
      <c r="D4" s="521"/>
      <c r="E4" s="521"/>
      <c r="F4" s="521"/>
      <c r="G4" s="521"/>
      <c r="H4" s="521"/>
      <c r="I4" s="521"/>
      <c r="J4" s="522"/>
      <c r="K4" s="522"/>
      <c r="L4" s="522"/>
      <c r="M4" s="522"/>
      <c r="N4" s="522"/>
      <c r="O4" s="522"/>
      <c r="P4" s="522"/>
      <c r="Q4" s="522"/>
      <c r="R4" s="522"/>
      <c r="S4" s="522"/>
      <c r="T4" s="522"/>
      <c r="U4" s="522"/>
      <c r="V4" s="522"/>
      <c r="W4" s="522"/>
      <c r="X4" s="522"/>
    </row>
    <row r="5" spans="1:24" ht="12.75" customHeight="1">
      <c r="A5" s="521"/>
      <c r="B5" s="521"/>
      <c r="C5" s="521"/>
      <c r="D5" s="521"/>
      <c r="E5" s="521"/>
      <c r="F5" s="521"/>
      <c r="G5" s="521"/>
      <c r="H5" s="521"/>
      <c r="I5" s="521"/>
      <c r="J5" s="522"/>
      <c r="K5" s="522"/>
      <c r="L5" s="522"/>
      <c r="M5" s="522"/>
      <c r="N5" s="522"/>
      <c r="O5" s="522"/>
      <c r="P5" s="522"/>
      <c r="Q5" s="522"/>
      <c r="R5" s="522"/>
      <c r="S5" s="522"/>
      <c r="T5" s="522"/>
      <c r="U5" s="522"/>
      <c r="V5" s="522"/>
      <c r="W5" s="522"/>
      <c r="X5" s="522"/>
    </row>
    <row r="6" spans="1:24" ht="12.75" customHeight="1">
      <c r="A6" s="649"/>
      <c r="B6" s="650"/>
      <c r="C6" s="651"/>
      <c r="D6" s="649" t="s">
        <v>682</v>
      </c>
      <c r="E6" s="650"/>
      <c r="F6" s="651"/>
      <c r="G6" s="649" t="s">
        <v>683</v>
      </c>
      <c r="H6" s="650"/>
      <c r="I6" s="651"/>
      <c r="J6" s="649" t="s">
        <v>684</v>
      </c>
      <c r="K6" s="650"/>
      <c r="L6" s="651"/>
      <c r="M6" s="643" t="s">
        <v>685</v>
      </c>
      <c r="N6" s="644"/>
      <c r="O6" s="645"/>
      <c r="P6" s="643" t="s">
        <v>686</v>
      </c>
      <c r="Q6" s="644"/>
      <c r="R6" s="645"/>
      <c r="S6" s="643" t="s">
        <v>687</v>
      </c>
      <c r="T6" s="644"/>
      <c r="U6" s="645"/>
      <c r="V6" s="643" t="s">
        <v>688</v>
      </c>
      <c r="W6" s="644"/>
      <c r="X6" s="645"/>
    </row>
    <row r="7" spans="1:24" ht="12.75" customHeight="1">
      <c r="A7" s="655"/>
      <c r="B7" s="656"/>
      <c r="C7" s="657"/>
      <c r="D7" s="655"/>
      <c r="E7" s="656"/>
      <c r="F7" s="657"/>
      <c r="G7" s="655"/>
      <c r="H7" s="656"/>
      <c r="I7" s="657"/>
      <c r="J7" s="655"/>
      <c r="K7" s="656"/>
      <c r="L7" s="657"/>
      <c r="M7" s="658"/>
      <c r="N7" s="659"/>
      <c r="O7" s="660"/>
      <c r="P7" s="658"/>
      <c r="Q7" s="659"/>
      <c r="R7" s="660"/>
      <c r="S7" s="658"/>
      <c r="T7" s="659"/>
      <c r="U7" s="660"/>
      <c r="V7" s="658"/>
      <c r="W7" s="659"/>
      <c r="X7" s="660"/>
    </row>
    <row r="8" spans="1:24" ht="12.75" customHeight="1">
      <c r="A8" s="652"/>
      <c r="B8" s="653"/>
      <c r="C8" s="654"/>
      <c r="D8" s="652"/>
      <c r="E8" s="653"/>
      <c r="F8" s="654"/>
      <c r="G8" s="652"/>
      <c r="H8" s="653"/>
      <c r="I8" s="654"/>
      <c r="J8" s="652"/>
      <c r="K8" s="653"/>
      <c r="L8" s="654"/>
      <c r="M8" s="646"/>
      <c r="N8" s="647"/>
      <c r="O8" s="648"/>
      <c r="P8" s="646"/>
      <c r="Q8" s="647"/>
      <c r="R8" s="648"/>
      <c r="S8" s="646"/>
      <c r="T8" s="647"/>
      <c r="U8" s="648"/>
      <c r="V8" s="646"/>
      <c r="W8" s="647"/>
      <c r="X8" s="648"/>
    </row>
    <row r="9" spans="1:24" ht="12.75" customHeight="1">
      <c r="A9" s="649" t="s">
        <v>606</v>
      </c>
      <c r="B9" s="650"/>
      <c r="C9" s="651"/>
      <c r="D9" s="649"/>
      <c r="E9" s="650"/>
      <c r="F9" s="651"/>
      <c r="G9" s="649"/>
      <c r="H9" s="650"/>
      <c r="I9" s="651"/>
      <c r="J9" s="649"/>
      <c r="K9" s="650"/>
      <c r="L9" s="651"/>
      <c r="M9" s="649"/>
      <c r="N9" s="650"/>
      <c r="O9" s="651"/>
      <c r="P9" s="643"/>
      <c r="Q9" s="644"/>
      <c r="R9" s="645"/>
      <c r="S9" s="643"/>
      <c r="T9" s="644"/>
      <c r="U9" s="645"/>
      <c r="V9" s="643"/>
      <c r="W9" s="644"/>
      <c r="X9" s="645"/>
    </row>
    <row r="10" spans="1:24" ht="12.75" customHeight="1">
      <c r="A10" s="652"/>
      <c r="B10" s="653"/>
      <c r="C10" s="654"/>
      <c r="D10" s="652"/>
      <c r="E10" s="653"/>
      <c r="F10" s="654"/>
      <c r="G10" s="652"/>
      <c r="H10" s="653"/>
      <c r="I10" s="654"/>
      <c r="J10" s="652"/>
      <c r="K10" s="653"/>
      <c r="L10" s="654"/>
      <c r="M10" s="652"/>
      <c r="N10" s="653"/>
      <c r="O10" s="654"/>
      <c r="P10" s="646"/>
      <c r="Q10" s="647"/>
      <c r="R10" s="648"/>
      <c r="S10" s="646"/>
      <c r="T10" s="647"/>
      <c r="U10" s="648"/>
      <c r="V10" s="646"/>
      <c r="W10" s="647"/>
      <c r="X10" s="648"/>
    </row>
    <row r="11" spans="1:24" ht="12.75" customHeight="1">
      <c r="A11" s="649" t="s">
        <v>605</v>
      </c>
      <c r="B11" s="650"/>
      <c r="C11" s="651"/>
      <c r="D11" s="649"/>
      <c r="E11" s="650"/>
      <c r="F11" s="651"/>
      <c r="G11" s="649"/>
      <c r="H11" s="650"/>
      <c r="I11" s="651"/>
      <c r="J11" s="649"/>
      <c r="K11" s="650"/>
      <c r="L11" s="651"/>
      <c r="M11" s="649"/>
      <c r="N11" s="650"/>
      <c r="O11" s="651"/>
      <c r="P11" s="643"/>
      <c r="Q11" s="644"/>
      <c r="R11" s="645"/>
      <c r="S11" s="643"/>
      <c r="T11" s="644"/>
      <c r="U11" s="645"/>
      <c r="V11" s="643"/>
      <c r="W11" s="644"/>
      <c r="X11" s="645"/>
    </row>
    <row r="12" spans="1:24" ht="12.75" customHeight="1">
      <c r="A12" s="652"/>
      <c r="B12" s="653"/>
      <c r="C12" s="654"/>
      <c r="D12" s="652"/>
      <c r="E12" s="653"/>
      <c r="F12" s="654"/>
      <c r="G12" s="652"/>
      <c r="H12" s="653"/>
      <c r="I12" s="654"/>
      <c r="J12" s="652"/>
      <c r="K12" s="653"/>
      <c r="L12" s="654"/>
      <c r="M12" s="652"/>
      <c r="N12" s="653"/>
      <c r="O12" s="654"/>
      <c r="P12" s="646"/>
      <c r="Q12" s="647"/>
      <c r="R12" s="648"/>
      <c r="S12" s="646"/>
      <c r="T12" s="647"/>
      <c r="U12" s="648"/>
      <c r="V12" s="646"/>
      <c r="W12" s="647"/>
      <c r="X12" s="648"/>
    </row>
    <row r="13" spans="1:24" ht="12.75" customHeight="1">
      <c r="A13" s="649" t="s">
        <v>604</v>
      </c>
      <c r="B13" s="650"/>
      <c r="C13" s="651"/>
      <c r="D13" s="649"/>
      <c r="E13" s="650"/>
      <c r="F13" s="651"/>
      <c r="G13" s="649"/>
      <c r="H13" s="650"/>
      <c r="I13" s="651"/>
      <c r="J13" s="649"/>
      <c r="K13" s="650"/>
      <c r="L13" s="651"/>
      <c r="M13" s="649"/>
      <c r="N13" s="650"/>
      <c r="O13" s="651"/>
      <c r="P13" s="643"/>
      <c r="Q13" s="644"/>
      <c r="R13" s="645"/>
      <c r="S13" s="643"/>
      <c r="T13" s="644"/>
      <c r="U13" s="645"/>
      <c r="V13" s="643"/>
      <c r="W13" s="644"/>
      <c r="X13" s="645"/>
    </row>
    <row r="14" spans="1:24" ht="12.75" customHeight="1">
      <c r="A14" s="652"/>
      <c r="B14" s="653"/>
      <c r="C14" s="654"/>
      <c r="D14" s="652"/>
      <c r="E14" s="653"/>
      <c r="F14" s="654"/>
      <c r="G14" s="652"/>
      <c r="H14" s="653"/>
      <c r="I14" s="654"/>
      <c r="J14" s="652"/>
      <c r="K14" s="653"/>
      <c r="L14" s="654"/>
      <c r="M14" s="652"/>
      <c r="N14" s="653"/>
      <c r="O14" s="654"/>
      <c r="P14" s="646"/>
      <c r="Q14" s="647"/>
      <c r="R14" s="648"/>
      <c r="S14" s="646"/>
      <c r="T14" s="647"/>
      <c r="U14" s="648"/>
      <c r="V14" s="646"/>
      <c r="W14" s="647"/>
      <c r="X14" s="648"/>
    </row>
    <row r="15" spans="1:24" ht="12.75" customHeight="1">
      <c r="A15" s="649" t="s">
        <v>603</v>
      </c>
      <c r="B15" s="650"/>
      <c r="C15" s="651"/>
      <c r="D15" s="649"/>
      <c r="E15" s="650"/>
      <c r="F15" s="651"/>
      <c r="G15" s="649"/>
      <c r="H15" s="650"/>
      <c r="I15" s="651"/>
      <c r="J15" s="649"/>
      <c r="K15" s="650"/>
      <c r="L15" s="651"/>
      <c r="M15" s="649"/>
      <c r="N15" s="650"/>
      <c r="O15" s="651"/>
      <c r="P15" s="643"/>
      <c r="Q15" s="644"/>
      <c r="R15" s="645"/>
      <c r="S15" s="643"/>
      <c r="T15" s="644"/>
      <c r="U15" s="645"/>
      <c r="V15" s="643"/>
      <c r="W15" s="644"/>
      <c r="X15" s="645"/>
    </row>
    <row r="16" spans="1:24" ht="12.75" customHeight="1">
      <c r="A16" s="652"/>
      <c r="B16" s="653"/>
      <c r="C16" s="654"/>
      <c r="D16" s="652"/>
      <c r="E16" s="653"/>
      <c r="F16" s="654"/>
      <c r="G16" s="652"/>
      <c r="H16" s="653"/>
      <c r="I16" s="654"/>
      <c r="J16" s="652"/>
      <c r="K16" s="653"/>
      <c r="L16" s="654"/>
      <c r="M16" s="652"/>
      <c r="N16" s="653"/>
      <c r="O16" s="654"/>
      <c r="P16" s="646"/>
      <c r="Q16" s="647"/>
      <c r="R16" s="648"/>
      <c r="S16" s="646"/>
      <c r="T16" s="647"/>
      <c r="U16" s="648"/>
      <c r="V16" s="646"/>
      <c r="W16" s="647"/>
      <c r="X16" s="648"/>
    </row>
    <row r="17" spans="1:24" ht="12.75" customHeight="1">
      <c r="A17" s="649" t="s">
        <v>602</v>
      </c>
      <c r="B17" s="650"/>
      <c r="C17" s="651"/>
      <c r="D17" s="649"/>
      <c r="E17" s="650"/>
      <c r="F17" s="651"/>
      <c r="G17" s="649"/>
      <c r="H17" s="650"/>
      <c r="I17" s="651"/>
      <c r="J17" s="649"/>
      <c r="K17" s="650"/>
      <c r="L17" s="651"/>
      <c r="M17" s="649"/>
      <c r="N17" s="650"/>
      <c r="O17" s="651"/>
      <c r="P17" s="643"/>
      <c r="Q17" s="644"/>
      <c r="R17" s="645"/>
      <c r="S17" s="643"/>
      <c r="T17" s="644"/>
      <c r="U17" s="645"/>
      <c r="V17" s="643"/>
      <c r="W17" s="644"/>
      <c r="X17" s="645"/>
    </row>
    <row r="18" spans="1:24" ht="12.75" customHeight="1">
      <c r="A18" s="652"/>
      <c r="B18" s="653"/>
      <c r="C18" s="654"/>
      <c r="D18" s="652"/>
      <c r="E18" s="653"/>
      <c r="F18" s="654"/>
      <c r="G18" s="652"/>
      <c r="H18" s="653"/>
      <c r="I18" s="654"/>
      <c r="J18" s="652"/>
      <c r="K18" s="653"/>
      <c r="L18" s="654"/>
      <c r="M18" s="652"/>
      <c r="N18" s="653"/>
      <c r="O18" s="654"/>
      <c r="P18" s="646"/>
      <c r="Q18" s="647"/>
      <c r="R18" s="648"/>
      <c r="S18" s="646"/>
      <c r="T18" s="647"/>
      <c r="U18" s="648"/>
      <c r="V18" s="646"/>
      <c r="W18" s="647"/>
      <c r="X18" s="648"/>
    </row>
    <row r="19" spans="1:24" ht="12.75" customHeight="1">
      <c r="A19" s="649" t="s">
        <v>689</v>
      </c>
      <c r="B19" s="650"/>
      <c r="C19" s="651"/>
      <c r="D19" s="649"/>
      <c r="E19" s="650"/>
      <c r="F19" s="651"/>
      <c r="G19" s="649"/>
      <c r="H19" s="650"/>
      <c r="I19" s="651"/>
      <c r="J19" s="649"/>
      <c r="K19" s="650"/>
      <c r="L19" s="651"/>
      <c r="M19" s="649"/>
      <c r="N19" s="650"/>
      <c r="O19" s="651"/>
      <c r="P19" s="643"/>
      <c r="Q19" s="644"/>
      <c r="R19" s="645"/>
      <c r="S19" s="643"/>
      <c r="T19" s="644"/>
      <c r="U19" s="645"/>
      <c r="V19" s="643"/>
      <c r="W19" s="644"/>
      <c r="X19" s="645"/>
    </row>
    <row r="20" spans="1:24" ht="12.75" customHeight="1">
      <c r="A20" s="652"/>
      <c r="B20" s="653"/>
      <c r="C20" s="654"/>
      <c r="D20" s="652"/>
      <c r="E20" s="653"/>
      <c r="F20" s="654"/>
      <c r="G20" s="652"/>
      <c r="H20" s="653"/>
      <c r="I20" s="654"/>
      <c r="J20" s="652"/>
      <c r="K20" s="653"/>
      <c r="L20" s="654"/>
      <c r="M20" s="652"/>
      <c r="N20" s="653"/>
      <c r="O20" s="654"/>
      <c r="P20" s="646"/>
      <c r="Q20" s="647"/>
      <c r="R20" s="648"/>
      <c r="S20" s="646"/>
      <c r="T20" s="647"/>
      <c r="U20" s="648"/>
      <c r="V20" s="646"/>
      <c r="W20" s="647"/>
      <c r="X20" s="648"/>
    </row>
    <row r="21" spans="1:24" ht="12.75" customHeight="1">
      <c r="A21" s="522"/>
      <c r="B21" s="522"/>
      <c r="C21" s="522"/>
      <c r="D21" s="522"/>
      <c r="E21" s="522"/>
      <c r="F21" s="522"/>
      <c r="G21" s="522"/>
      <c r="H21" s="522"/>
      <c r="I21" s="522"/>
      <c r="J21" s="522"/>
      <c r="K21" s="522"/>
      <c r="L21" s="522"/>
      <c r="M21" s="522"/>
      <c r="N21" s="522"/>
      <c r="O21" s="522"/>
      <c r="P21" s="522"/>
      <c r="Q21" s="522"/>
      <c r="R21" s="522"/>
      <c r="S21" s="522"/>
      <c r="T21" s="522"/>
      <c r="U21" s="522"/>
      <c r="V21" s="522"/>
      <c r="W21" s="522"/>
      <c r="X21" s="522"/>
    </row>
    <row r="22" spans="1:24" ht="12.75" customHeight="1">
      <c r="A22" s="522"/>
      <c r="B22" s="522"/>
      <c r="C22" s="522"/>
      <c r="D22" s="522"/>
      <c r="E22" s="522"/>
      <c r="F22" s="522"/>
      <c r="G22" s="522"/>
      <c r="H22" s="522"/>
      <c r="I22" s="522"/>
      <c r="J22" s="522"/>
      <c r="K22" s="522"/>
      <c r="L22" s="522"/>
      <c r="M22" s="522"/>
      <c r="N22" s="522"/>
      <c r="O22" s="522"/>
      <c r="P22" s="522"/>
      <c r="Q22" s="522"/>
      <c r="R22" s="522"/>
      <c r="S22" s="522"/>
      <c r="T22" s="522"/>
      <c r="U22" s="522"/>
      <c r="V22" s="522"/>
      <c r="W22" s="522"/>
      <c r="X22" s="522"/>
    </row>
    <row r="23" spans="1:24" ht="12.75" customHeight="1">
      <c r="A23" s="522"/>
      <c r="B23" s="522"/>
      <c r="C23" s="522"/>
      <c r="D23" s="522"/>
      <c r="E23" s="522"/>
      <c r="F23" s="522"/>
      <c r="G23" s="522"/>
      <c r="H23" s="522"/>
      <c r="I23" s="522"/>
      <c r="J23" s="522"/>
      <c r="K23" s="522"/>
      <c r="L23" s="522"/>
      <c r="M23" s="522"/>
      <c r="N23" s="522"/>
      <c r="O23" s="522"/>
      <c r="P23" s="522"/>
      <c r="Q23" s="522"/>
      <c r="R23" s="522"/>
      <c r="S23" s="522"/>
      <c r="T23" s="522"/>
      <c r="U23" s="522"/>
      <c r="V23" s="522"/>
      <c r="W23" s="522"/>
      <c r="X23" s="522"/>
    </row>
    <row r="24" spans="1:24" ht="12.75" customHeight="1">
      <c r="A24" s="522"/>
      <c r="B24" s="522"/>
      <c r="C24" s="522"/>
      <c r="D24" s="522"/>
      <c r="E24" s="522"/>
      <c r="F24" s="522"/>
      <c r="G24" s="522"/>
      <c r="H24" s="522"/>
      <c r="I24" s="522"/>
      <c r="J24" s="522"/>
      <c r="K24" s="522"/>
      <c r="L24" s="522"/>
      <c r="M24" s="522"/>
      <c r="N24" s="522"/>
      <c r="O24" s="522"/>
      <c r="P24" s="522"/>
      <c r="Q24" s="522"/>
      <c r="R24" s="522"/>
      <c r="S24" s="522"/>
      <c r="T24" s="522"/>
      <c r="U24" s="522"/>
      <c r="V24" s="522"/>
      <c r="W24" s="522"/>
      <c r="X24" s="522"/>
    </row>
    <row r="25" spans="1:24" ht="43.5" customHeight="1">
      <c r="A25" s="522"/>
      <c r="B25" s="522"/>
      <c r="C25" s="522"/>
      <c r="D25" s="522"/>
      <c r="E25" s="522"/>
      <c r="F25" s="522"/>
      <c r="G25" s="522"/>
      <c r="H25" s="522"/>
      <c r="I25" s="522"/>
      <c r="J25" s="522"/>
      <c r="K25" s="522"/>
      <c r="L25" s="522"/>
      <c r="M25" s="522"/>
      <c r="N25" s="522"/>
      <c r="O25" s="522"/>
      <c r="P25" s="522"/>
      <c r="Q25" s="522"/>
      <c r="R25" s="522"/>
      <c r="S25" s="522"/>
      <c r="T25" s="522"/>
      <c r="U25" s="522"/>
      <c r="V25" s="522"/>
      <c r="W25" s="522"/>
      <c r="X25" s="522"/>
    </row>
    <row r="26" spans="1:24" ht="12.75">
      <c r="A26" s="522"/>
      <c r="B26" s="522"/>
      <c r="C26" s="522"/>
      <c r="D26" s="522"/>
      <c r="E26" s="522"/>
      <c r="F26" s="522"/>
      <c r="G26" s="522"/>
      <c r="H26" s="522"/>
      <c r="I26" s="522"/>
      <c r="J26" s="522"/>
      <c r="K26" s="522"/>
      <c r="L26" s="522"/>
      <c r="M26" s="522"/>
      <c r="N26" s="522"/>
      <c r="O26" s="522"/>
      <c r="P26" s="522"/>
      <c r="Q26" s="522"/>
      <c r="R26" s="522"/>
      <c r="S26" s="522"/>
      <c r="T26" s="522"/>
      <c r="U26" s="522"/>
      <c r="V26" s="522"/>
      <c r="W26" s="522"/>
      <c r="X26" s="522"/>
    </row>
    <row r="27" spans="1:24" ht="12.75">
      <c r="A27" s="522"/>
      <c r="B27" s="522"/>
      <c r="C27" s="522"/>
      <c r="D27" s="522"/>
      <c r="E27" s="522"/>
      <c r="F27" s="522"/>
      <c r="G27" s="522"/>
      <c r="H27" s="522"/>
      <c r="I27" s="522"/>
      <c r="J27" s="522"/>
      <c r="K27" s="522"/>
      <c r="L27" s="522"/>
      <c r="M27" s="522"/>
      <c r="N27" s="522"/>
      <c r="O27" s="522"/>
      <c r="P27" s="522"/>
      <c r="Q27" s="522"/>
      <c r="R27" s="522"/>
      <c r="S27" s="522"/>
      <c r="T27" s="522"/>
      <c r="U27" s="522"/>
      <c r="V27" s="522"/>
      <c r="W27" s="522"/>
      <c r="X27" s="522"/>
    </row>
    <row r="28" spans="1:24" ht="12.75">
      <c r="A28" s="522"/>
      <c r="B28" s="522"/>
      <c r="C28" s="522"/>
      <c r="D28" s="522"/>
      <c r="E28" s="522"/>
      <c r="F28" s="522"/>
      <c r="G28" s="522"/>
      <c r="H28" s="522"/>
      <c r="I28" s="522"/>
      <c r="J28" s="522"/>
      <c r="K28" s="522"/>
      <c r="L28" s="522"/>
      <c r="M28" s="522"/>
      <c r="N28" s="522"/>
      <c r="O28" s="522"/>
      <c r="P28" s="522"/>
      <c r="Q28" s="522"/>
      <c r="R28" s="522"/>
      <c r="S28" s="522"/>
      <c r="T28" s="522"/>
      <c r="U28" s="522"/>
      <c r="V28" s="522"/>
      <c r="W28" s="522"/>
      <c r="X28" s="522"/>
    </row>
    <row r="29" spans="1:24" ht="12.75">
      <c r="A29" s="522"/>
      <c r="B29" s="522"/>
      <c r="C29" s="522"/>
      <c r="D29" s="522"/>
      <c r="E29" s="522"/>
      <c r="F29" s="522"/>
      <c r="G29" s="522"/>
      <c r="H29" s="522"/>
      <c r="I29" s="522"/>
      <c r="J29" s="522"/>
      <c r="K29" s="522"/>
      <c r="L29" s="522"/>
      <c r="M29" s="522"/>
      <c r="N29" s="522"/>
      <c r="O29" s="522"/>
      <c r="P29" s="522"/>
      <c r="Q29" s="522"/>
      <c r="R29" s="522"/>
      <c r="S29" s="522"/>
      <c r="T29" s="522"/>
      <c r="U29" s="522"/>
      <c r="V29" s="522"/>
      <c r="W29" s="522"/>
      <c r="X29" s="522"/>
    </row>
    <row r="30" spans="1:24" ht="12.75">
      <c r="A30" s="522"/>
      <c r="B30" s="522"/>
      <c r="C30" s="522"/>
      <c r="D30" s="522"/>
      <c r="E30" s="522"/>
      <c r="F30" s="522"/>
      <c r="G30" s="522"/>
      <c r="H30" s="522"/>
      <c r="I30" s="522"/>
      <c r="J30" s="522"/>
      <c r="K30" s="522"/>
      <c r="L30" s="522"/>
      <c r="M30" s="522"/>
      <c r="N30" s="522"/>
      <c r="O30" s="522"/>
      <c r="P30" s="522"/>
      <c r="Q30" s="522"/>
      <c r="R30" s="522"/>
      <c r="S30" s="522"/>
      <c r="T30" s="522"/>
      <c r="U30" s="522"/>
      <c r="V30" s="522"/>
      <c r="W30" s="522"/>
      <c r="X30" s="522"/>
    </row>
    <row r="31" spans="1:24" ht="12.75">
      <c r="A31" s="522"/>
      <c r="B31" s="522"/>
      <c r="C31" s="522"/>
      <c r="D31" s="522"/>
      <c r="E31" s="522"/>
      <c r="F31" s="522"/>
      <c r="G31" s="522"/>
      <c r="H31" s="522"/>
      <c r="I31" s="522"/>
      <c r="J31" s="522"/>
      <c r="K31" s="522"/>
      <c r="L31" s="522"/>
      <c r="M31" s="522"/>
      <c r="N31" s="522"/>
      <c r="O31" s="522"/>
      <c r="P31" s="522"/>
      <c r="Q31" s="522"/>
      <c r="R31" s="522"/>
      <c r="S31" s="522"/>
      <c r="T31" s="522"/>
      <c r="U31" s="522"/>
      <c r="V31" s="522"/>
      <c r="W31" s="522"/>
      <c r="X31" s="522"/>
    </row>
    <row r="32" spans="1:24" ht="12.75">
      <c r="A32" s="634" t="s">
        <v>690</v>
      </c>
      <c r="B32" s="635"/>
      <c r="C32" s="635"/>
      <c r="D32" s="635"/>
      <c r="E32" s="635"/>
      <c r="F32" s="635"/>
      <c r="G32" s="635"/>
      <c r="H32" s="635"/>
      <c r="I32" s="635"/>
      <c r="J32" s="635"/>
      <c r="K32" s="635"/>
      <c r="L32" s="635"/>
      <c r="M32" s="635"/>
      <c r="N32" s="635"/>
      <c r="O32" s="635"/>
      <c r="P32" s="635"/>
      <c r="Q32" s="635"/>
      <c r="R32" s="635"/>
      <c r="S32" s="635"/>
      <c r="T32" s="635"/>
      <c r="U32" s="635"/>
      <c r="V32" s="635"/>
      <c r="W32" s="636"/>
      <c r="X32" s="522"/>
    </row>
    <row r="33" spans="1:24" ht="12.75">
      <c r="A33" s="637"/>
      <c r="B33" s="638"/>
      <c r="C33" s="638"/>
      <c r="D33" s="638"/>
      <c r="E33" s="638"/>
      <c r="F33" s="638"/>
      <c r="G33" s="638"/>
      <c r="H33" s="638"/>
      <c r="I33" s="638"/>
      <c r="J33" s="638"/>
      <c r="K33" s="638"/>
      <c r="L33" s="638"/>
      <c r="M33" s="638"/>
      <c r="N33" s="638"/>
      <c r="O33" s="638"/>
      <c r="P33" s="638"/>
      <c r="Q33" s="638"/>
      <c r="R33" s="638"/>
      <c r="S33" s="638"/>
      <c r="T33" s="638"/>
      <c r="U33" s="638"/>
      <c r="V33" s="638"/>
      <c r="W33" s="639"/>
      <c r="X33" s="522"/>
    </row>
    <row r="34" spans="1:24" ht="12.75">
      <c r="A34" s="637"/>
      <c r="B34" s="638"/>
      <c r="C34" s="638"/>
      <c r="D34" s="638"/>
      <c r="E34" s="638"/>
      <c r="F34" s="638"/>
      <c r="G34" s="638"/>
      <c r="H34" s="638"/>
      <c r="I34" s="638"/>
      <c r="J34" s="638"/>
      <c r="K34" s="638"/>
      <c r="L34" s="638"/>
      <c r="M34" s="638"/>
      <c r="N34" s="638"/>
      <c r="O34" s="638"/>
      <c r="P34" s="638"/>
      <c r="Q34" s="638"/>
      <c r="R34" s="638"/>
      <c r="S34" s="638"/>
      <c r="T34" s="638"/>
      <c r="U34" s="638"/>
      <c r="V34" s="638"/>
      <c r="W34" s="639"/>
      <c r="X34" s="522"/>
    </row>
    <row r="35" spans="1:24" ht="12.75">
      <c r="A35" s="637"/>
      <c r="B35" s="638"/>
      <c r="C35" s="638"/>
      <c r="D35" s="638"/>
      <c r="E35" s="638"/>
      <c r="F35" s="638"/>
      <c r="G35" s="638"/>
      <c r="H35" s="638"/>
      <c r="I35" s="638"/>
      <c r="J35" s="638"/>
      <c r="K35" s="638"/>
      <c r="L35" s="638"/>
      <c r="M35" s="638"/>
      <c r="N35" s="638"/>
      <c r="O35" s="638"/>
      <c r="P35" s="638"/>
      <c r="Q35" s="638"/>
      <c r="R35" s="638"/>
      <c r="S35" s="638"/>
      <c r="T35" s="638"/>
      <c r="U35" s="638"/>
      <c r="V35" s="638"/>
      <c r="W35" s="639"/>
      <c r="X35" s="522"/>
    </row>
    <row r="36" spans="1:24" ht="12.75">
      <c r="A36" s="637"/>
      <c r="B36" s="638"/>
      <c r="C36" s="638"/>
      <c r="D36" s="638"/>
      <c r="E36" s="638"/>
      <c r="F36" s="638"/>
      <c r="G36" s="638"/>
      <c r="H36" s="638"/>
      <c r="I36" s="638"/>
      <c r="J36" s="638"/>
      <c r="K36" s="638"/>
      <c r="L36" s="638"/>
      <c r="M36" s="638"/>
      <c r="N36" s="638"/>
      <c r="O36" s="638"/>
      <c r="P36" s="638"/>
      <c r="Q36" s="638"/>
      <c r="R36" s="638"/>
      <c r="S36" s="638"/>
      <c r="T36" s="638"/>
      <c r="U36" s="638"/>
      <c r="V36" s="638"/>
      <c r="W36" s="639"/>
      <c r="X36" s="522"/>
    </row>
    <row r="37" spans="1:24" ht="12.75">
      <c r="A37" s="637"/>
      <c r="B37" s="638"/>
      <c r="C37" s="638"/>
      <c r="D37" s="638"/>
      <c r="E37" s="638"/>
      <c r="F37" s="638"/>
      <c r="G37" s="638"/>
      <c r="H37" s="638"/>
      <c r="I37" s="638"/>
      <c r="J37" s="638"/>
      <c r="K37" s="638"/>
      <c r="L37" s="638"/>
      <c r="M37" s="638"/>
      <c r="N37" s="638"/>
      <c r="O37" s="638"/>
      <c r="P37" s="638"/>
      <c r="Q37" s="638"/>
      <c r="R37" s="638"/>
      <c r="S37" s="638"/>
      <c r="T37" s="638"/>
      <c r="U37" s="638"/>
      <c r="V37" s="638"/>
      <c r="W37" s="639"/>
      <c r="X37" s="522"/>
    </row>
    <row r="38" spans="1:24" ht="12.75">
      <c r="A38" s="637"/>
      <c r="B38" s="638"/>
      <c r="C38" s="638"/>
      <c r="D38" s="638"/>
      <c r="E38" s="638"/>
      <c r="F38" s="638"/>
      <c r="G38" s="638"/>
      <c r="H38" s="638"/>
      <c r="I38" s="638"/>
      <c r="J38" s="638"/>
      <c r="K38" s="638"/>
      <c r="L38" s="638"/>
      <c r="M38" s="638"/>
      <c r="N38" s="638"/>
      <c r="O38" s="638"/>
      <c r="P38" s="638"/>
      <c r="Q38" s="638"/>
      <c r="R38" s="638"/>
      <c r="S38" s="638"/>
      <c r="T38" s="638"/>
      <c r="U38" s="638"/>
      <c r="V38" s="638"/>
      <c r="W38" s="639"/>
      <c r="X38" s="522"/>
    </row>
    <row r="39" spans="1:24" ht="12.75">
      <c r="A39" s="637"/>
      <c r="B39" s="638"/>
      <c r="C39" s="638"/>
      <c r="D39" s="638"/>
      <c r="E39" s="638"/>
      <c r="F39" s="638"/>
      <c r="G39" s="638"/>
      <c r="H39" s="638"/>
      <c r="I39" s="638"/>
      <c r="J39" s="638"/>
      <c r="K39" s="638"/>
      <c r="L39" s="638"/>
      <c r="M39" s="638"/>
      <c r="N39" s="638"/>
      <c r="O39" s="638"/>
      <c r="P39" s="638"/>
      <c r="Q39" s="638"/>
      <c r="R39" s="638"/>
      <c r="S39" s="638"/>
      <c r="T39" s="638"/>
      <c r="U39" s="638"/>
      <c r="V39" s="638"/>
      <c r="W39" s="639"/>
      <c r="X39" s="522"/>
    </row>
    <row r="40" spans="1:24" ht="12.75">
      <c r="A40" s="637"/>
      <c r="B40" s="638"/>
      <c r="C40" s="638"/>
      <c r="D40" s="638"/>
      <c r="E40" s="638"/>
      <c r="F40" s="638"/>
      <c r="G40" s="638"/>
      <c r="H40" s="638"/>
      <c r="I40" s="638"/>
      <c r="J40" s="638"/>
      <c r="K40" s="638"/>
      <c r="L40" s="638"/>
      <c r="M40" s="638"/>
      <c r="N40" s="638"/>
      <c r="O40" s="638"/>
      <c r="P40" s="638"/>
      <c r="Q40" s="638"/>
      <c r="R40" s="638"/>
      <c r="S40" s="638"/>
      <c r="T40" s="638"/>
      <c r="U40" s="638"/>
      <c r="V40" s="638"/>
      <c r="W40" s="639"/>
      <c r="X40" s="522"/>
    </row>
    <row r="41" spans="1:24" ht="12.75">
      <c r="A41" s="637"/>
      <c r="B41" s="638"/>
      <c r="C41" s="638"/>
      <c r="D41" s="638"/>
      <c r="E41" s="638"/>
      <c r="F41" s="638"/>
      <c r="G41" s="638"/>
      <c r="H41" s="638"/>
      <c r="I41" s="638"/>
      <c r="J41" s="638"/>
      <c r="K41" s="638"/>
      <c r="L41" s="638"/>
      <c r="M41" s="638"/>
      <c r="N41" s="638"/>
      <c r="O41" s="638"/>
      <c r="P41" s="638"/>
      <c r="Q41" s="638"/>
      <c r="R41" s="638"/>
      <c r="S41" s="638"/>
      <c r="T41" s="638"/>
      <c r="U41" s="638"/>
      <c r="V41" s="638"/>
      <c r="W41" s="639"/>
      <c r="X41" s="522"/>
    </row>
    <row r="42" spans="1:24" ht="12.75">
      <c r="A42" s="637"/>
      <c r="B42" s="638"/>
      <c r="C42" s="638"/>
      <c r="D42" s="638"/>
      <c r="E42" s="638"/>
      <c r="F42" s="638"/>
      <c r="G42" s="638"/>
      <c r="H42" s="638"/>
      <c r="I42" s="638"/>
      <c r="J42" s="638"/>
      <c r="K42" s="638"/>
      <c r="L42" s="638"/>
      <c r="M42" s="638"/>
      <c r="N42" s="638"/>
      <c r="O42" s="638"/>
      <c r="P42" s="638"/>
      <c r="Q42" s="638"/>
      <c r="R42" s="638"/>
      <c r="S42" s="638"/>
      <c r="T42" s="638"/>
      <c r="U42" s="638"/>
      <c r="V42" s="638"/>
      <c r="W42" s="639"/>
      <c r="X42" s="522"/>
    </row>
    <row r="43" spans="1:24" ht="12.75">
      <c r="A43" s="640"/>
      <c r="B43" s="641"/>
      <c r="C43" s="641"/>
      <c r="D43" s="641"/>
      <c r="E43" s="641"/>
      <c r="F43" s="641"/>
      <c r="G43" s="641"/>
      <c r="H43" s="641"/>
      <c r="I43" s="641"/>
      <c r="J43" s="641"/>
      <c r="K43" s="641"/>
      <c r="L43" s="641"/>
      <c r="M43" s="641"/>
      <c r="N43" s="641"/>
      <c r="O43" s="641"/>
      <c r="P43" s="641"/>
      <c r="Q43" s="641"/>
      <c r="R43" s="641"/>
      <c r="S43" s="641"/>
      <c r="T43" s="641"/>
      <c r="U43" s="641"/>
      <c r="V43" s="641"/>
      <c r="W43" s="642"/>
      <c r="X43" s="522"/>
    </row>
  </sheetData>
  <sheetProtection/>
  <mergeCells count="58">
    <mergeCell ref="V19:X20"/>
    <mergeCell ref="A32:W43"/>
    <mergeCell ref="P9:R10"/>
    <mergeCell ref="P11:R12"/>
    <mergeCell ref="P13:R14"/>
    <mergeCell ref="P15:R16"/>
    <mergeCell ref="P17:R18"/>
    <mergeCell ref="P19:R20"/>
    <mergeCell ref="A19:C20"/>
    <mergeCell ref="D19:F20"/>
    <mergeCell ref="G19:I20"/>
    <mergeCell ref="J19:L20"/>
    <mergeCell ref="M19:O20"/>
    <mergeCell ref="S19:U20"/>
    <mergeCell ref="A1:E1"/>
    <mergeCell ref="A6:C8"/>
    <mergeCell ref="D6:F8"/>
    <mergeCell ref="A9:C10"/>
    <mergeCell ref="A11:C12"/>
    <mergeCell ref="A13:C14"/>
    <mergeCell ref="G6:I8"/>
    <mergeCell ref="J6:L8"/>
    <mergeCell ref="M6:O8"/>
    <mergeCell ref="P6:R8"/>
    <mergeCell ref="S6:U8"/>
    <mergeCell ref="V6:X8"/>
    <mergeCell ref="D9:F10"/>
    <mergeCell ref="G9:I10"/>
    <mergeCell ref="J9:L10"/>
    <mergeCell ref="M9:O10"/>
    <mergeCell ref="S9:U10"/>
    <mergeCell ref="V9:X10"/>
    <mergeCell ref="V13:X14"/>
    <mergeCell ref="D11:F12"/>
    <mergeCell ref="G11:I12"/>
    <mergeCell ref="J11:L12"/>
    <mergeCell ref="M11:O12"/>
    <mergeCell ref="S11:U12"/>
    <mergeCell ref="V11:X12"/>
    <mergeCell ref="D15:F16"/>
    <mergeCell ref="G15:I16"/>
    <mergeCell ref="J15:L16"/>
    <mergeCell ref="M15:O16"/>
    <mergeCell ref="S15:U16"/>
    <mergeCell ref="D13:F14"/>
    <mergeCell ref="G13:I14"/>
    <mergeCell ref="J13:L14"/>
    <mergeCell ref="M13:O14"/>
    <mergeCell ref="S13:U14"/>
    <mergeCell ref="V15:X16"/>
    <mergeCell ref="A17:C18"/>
    <mergeCell ref="D17:F18"/>
    <mergeCell ref="G17:I18"/>
    <mergeCell ref="J17:L18"/>
    <mergeCell ref="M17:O18"/>
    <mergeCell ref="S17:U18"/>
    <mergeCell ref="V17:X18"/>
    <mergeCell ref="A15:C16"/>
  </mergeCells>
  <printOptions/>
  <pageMargins left="0.7" right="0.7" top="0.75" bottom="0.75" header="0.3" footer="0.3"/>
  <pageSetup fitToHeight="0" fitToWidth="1" horizontalDpi="600" verticalDpi="600" orientation="portrait" paperSize="9" scale="27" r:id="rId1"/>
</worksheet>
</file>

<file path=xl/worksheets/sheet9.xml><?xml version="1.0" encoding="utf-8"?>
<worksheet xmlns="http://schemas.openxmlformats.org/spreadsheetml/2006/main" xmlns:r="http://schemas.openxmlformats.org/officeDocument/2006/relationships">
  <sheetPr>
    <tabColor theme="8" tint="-0.24997000396251678"/>
  </sheetPr>
  <dimension ref="A1:F32"/>
  <sheetViews>
    <sheetView zoomScalePageLayoutView="0" workbookViewId="0" topLeftCell="A1">
      <selection activeCell="A10" sqref="A10:F12"/>
    </sheetView>
  </sheetViews>
  <sheetFormatPr defaultColWidth="11.421875" defaultRowHeight="12.75"/>
  <cols>
    <col min="6" max="6" width="30.421875" style="0" customWidth="1"/>
  </cols>
  <sheetData>
    <row r="1" spans="1:6" ht="23.25">
      <c r="A1" s="661" t="s">
        <v>657</v>
      </c>
      <c r="B1" s="661"/>
      <c r="C1" s="661"/>
      <c r="D1" s="661"/>
      <c r="E1" s="661"/>
      <c r="F1" s="661"/>
    </row>
    <row r="2" ht="12.75">
      <c r="A2" s="471"/>
    </row>
    <row r="3" ht="12.75">
      <c r="A3" s="422"/>
    </row>
    <row r="4" spans="1:6" ht="15" customHeight="1">
      <c r="A4" s="663" t="s">
        <v>656</v>
      </c>
      <c r="B4" s="663"/>
      <c r="C4" s="663"/>
      <c r="D4" s="663"/>
      <c r="E4" s="663"/>
      <c r="F4" s="663"/>
    </row>
    <row r="5" spans="1:6" ht="12.75">
      <c r="A5" s="663"/>
      <c r="B5" s="663"/>
      <c r="C5" s="663"/>
      <c r="D5" s="663"/>
      <c r="E5" s="663"/>
      <c r="F5" s="663"/>
    </row>
    <row r="6" spans="1:6" ht="12.75">
      <c r="A6" s="663"/>
      <c r="B6" s="663"/>
      <c r="C6" s="663"/>
      <c r="D6" s="663"/>
      <c r="E6" s="663"/>
      <c r="F6" s="663"/>
    </row>
    <row r="7" spans="1:6" ht="12.75">
      <c r="A7" s="538"/>
      <c r="B7" s="538"/>
      <c r="C7" s="538"/>
      <c r="D7" s="538"/>
      <c r="E7" s="538"/>
      <c r="F7" s="538"/>
    </row>
    <row r="8" spans="1:6" ht="12.75">
      <c r="A8" s="538"/>
      <c r="B8" s="538"/>
      <c r="C8" s="538"/>
      <c r="D8" s="538"/>
      <c r="E8" s="538"/>
      <c r="F8" s="538"/>
    </row>
    <row r="9" spans="1:6" ht="12.75">
      <c r="A9" s="538"/>
      <c r="B9" s="538"/>
      <c r="C9" s="538"/>
      <c r="D9" s="538"/>
      <c r="E9" s="538"/>
      <c r="F9" s="538"/>
    </row>
    <row r="10" spans="1:6" ht="15" customHeight="1">
      <c r="A10" s="663" t="s">
        <v>655</v>
      </c>
      <c r="B10" s="663"/>
      <c r="C10" s="663"/>
      <c r="D10" s="663"/>
      <c r="E10" s="663"/>
      <c r="F10" s="663"/>
    </row>
    <row r="11" spans="1:6" ht="15" customHeight="1">
      <c r="A11" s="663"/>
      <c r="B11" s="663"/>
      <c r="C11" s="663"/>
      <c r="D11" s="663"/>
      <c r="E11" s="663"/>
      <c r="F11" s="663"/>
    </row>
    <row r="12" spans="1:6" ht="15" customHeight="1">
      <c r="A12" s="663"/>
      <c r="B12" s="663"/>
      <c r="C12" s="663"/>
      <c r="D12" s="663"/>
      <c r="E12" s="663"/>
      <c r="F12" s="663"/>
    </row>
    <row r="13" spans="1:6" ht="12.75">
      <c r="A13" s="538"/>
      <c r="B13" s="538"/>
      <c r="C13" s="538"/>
      <c r="D13" s="538"/>
      <c r="E13" s="538"/>
      <c r="F13" s="538"/>
    </row>
    <row r="14" spans="1:6" ht="12.75">
      <c r="A14" s="538"/>
      <c r="B14" s="538"/>
      <c r="C14" s="538"/>
      <c r="D14" s="538"/>
      <c r="E14" s="538"/>
      <c r="F14" s="538"/>
    </row>
    <row r="15" spans="1:6" ht="12.75">
      <c r="A15" s="538"/>
      <c r="B15" s="538"/>
      <c r="C15" s="538"/>
      <c r="D15" s="538"/>
      <c r="E15" s="538"/>
      <c r="F15" s="538"/>
    </row>
    <row r="16" spans="1:6" ht="12.75">
      <c r="A16" s="470"/>
      <c r="B16" s="469"/>
      <c r="C16" s="469"/>
      <c r="D16" s="469"/>
      <c r="E16" s="469"/>
      <c r="F16" s="469"/>
    </row>
    <row r="17" spans="1:6" ht="23.25">
      <c r="A17" s="661" t="s">
        <v>654</v>
      </c>
      <c r="B17" s="661"/>
      <c r="C17" s="661"/>
      <c r="D17" s="661"/>
      <c r="E17" s="661"/>
      <c r="F17" s="661"/>
    </row>
    <row r="18" ht="12.75">
      <c r="A18" s="422"/>
    </row>
    <row r="19" spans="1:6" ht="12.75">
      <c r="A19" s="662" t="s">
        <v>653</v>
      </c>
      <c r="B19" s="662"/>
      <c r="C19" s="662"/>
      <c r="D19" s="662"/>
      <c r="E19" s="662"/>
      <c r="F19" s="662"/>
    </row>
    <row r="20" spans="1:6" ht="15" customHeight="1">
      <c r="A20" s="663" t="s">
        <v>652</v>
      </c>
      <c r="B20" s="663"/>
      <c r="C20" s="663"/>
      <c r="D20" s="663"/>
      <c r="E20" s="663"/>
      <c r="F20" s="663"/>
    </row>
    <row r="21" spans="1:6" ht="15" customHeight="1">
      <c r="A21" s="663"/>
      <c r="B21" s="663"/>
      <c r="C21" s="663"/>
      <c r="D21" s="663"/>
      <c r="E21" s="663"/>
      <c r="F21" s="663"/>
    </row>
    <row r="22" spans="1:6" ht="15" customHeight="1">
      <c r="A22" s="663"/>
      <c r="B22" s="663"/>
      <c r="C22" s="663"/>
      <c r="D22" s="663"/>
      <c r="E22" s="663"/>
      <c r="F22" s="663"/>
    </row>
    <row r="23" spans="1:6" ht="15">
      <c r="A23" s="468"/>
      <c r="B23" s="467"/>
      <c r="C23" s="467"/>
      <c r="D23" s="467"/>
      <c r="E23" s="467"/>
      <c r="F23" s="467"/>
    </row>
    <row r="24" spans="1:6" ht="15">
      <c r="A24" s="468"/>
      <c r="B24" s="467"/>
      <c r="C24" s="467"/>
      <c r="D24" s="467"/>
      <c r="E24" s="467"/>
      <c r="F24" s="467"/>
    </row>
    <row r="25" spans="1:6" ht="15">
      <c r="A25" s="468"/>
      <c r="B25" s="467"/>
      <c r="C25" s="467"/>
      <c r="D25" s="467"/>
      <c r="E25" s="467"/>
      <c r="F25" s="467"/>
    </row>
    <row r="26" spans="1:6" ht="15">
      <c r="A26" s="468"/>
      <c r="B26" s="467"/>
      <c r="C26" s="467"/>
      <c r="D26" s="467"/>
      <c r="E26" s="467"/>
      <c r="F26" s="467"/>
    </row>
    <row r="27" spans="1:6" ht="15">
      <c r="A27" s="552" t="s">
        <v>651</v>
      </c>
      <c r="B27" s="552"/>
      <c r="C27" s="552"/>
      <c r="D27" s="552"/>
      <c r="E27" s="552"/>
      <c r="F27" s="552"/>
    </row>
    <row r="28" spans="1:6" ht="15">
      <c r="A28" s="664" t="s">
        <v>650</v>
      </c>
      <c r="B28" s="664"/>
      <c r="C28" s="664"/>
      <c r="D28" s="664"/>
      <c r="E28" s="664"/>
      <c r="F28" s="664"/>
    </row>
    <row r="29" spans="1:6" ht="12.75">
      <c r="A29" s="541"/>
      <c r="B29" s="541"/>
      <c r="C29" s="541"/>
      <c r="D29" s="541"/>
      <c r="E29" s="541"/>
      <c r="F29" s="541"/>
    </row>
    <row r="30" spans="1:6" ht="12.75">
      <c r="A30" s="541"/>
      <c r="B30" s="541"/>
      <c r="C30" s="541"/>
      <c r="D30" s="541"/>
      <c r="E30" s="541"/>
      <c r="F30" s="541"/>
    </row>
    <row r="31" spans="1:6" ht="12.75">
      <c r="A31" s="541"/>
      <c r="B31" s="541"/>
      <c r="C31" s="541"/>
      <c r="D31" s="541"/>
      <c r="E31" s="541"/>
      <c r="F31" s="541"/>
    </row>
    <row r="32" spans="1:6" ht="12.75">
      <c r="A32" s="541"/>
      <c r="B32" s="541"/>
      <c r="C32" s="541"/>
      <c r="D32" s="541"/>
      <c r="E32" s="541"/>
      <c r="F32" s="541"/>
    </row>
  </sheetData>
  <sheetProtection/>
  <mergeCells count="11">
    <mergeCell ref="A1:F1"/>
    <mergeCell ref="A4:F6"/>
    <mergeCell ref="A10:F12"/>
    <mergeCell ref="A17:F17"/>
    <mergeCell ref="A7:F9"/>
    <mergeCell ref="A13:F15"/>
    <mergeCell ref="A19:F19"/>
    <mergeCell ref="A20:F22"/>
    <mergeCell ref="A27:F27"/>
    <mergeCell ref="A28:F28"/>
    <mergeCell ref="A29:F3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FOD-SPF SPSCAE-VVVVL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axd</dc:creator>
  <cp:keywords/>
  <dc:description/>
  <cp:lastModifiedBy>ETNIC</cp:lastModifiedBy>
  <cp:lastPrinted>2012-06-20T12:30:48Z</cp:lastPrinted>
  <dcterms:created xsi:type="dcterms:W3CDTF">2012-04-18T13:17:53Z</dcterms:created>
  <dcterms:modified xsi:type="dcterms:W3CDTF">2018-06-12T13:09:51Z</dcterms:modified>
  <cp:category/>
  <cp:version/>
  <cp:contentType/>
  <cp:contentStatus/>
</cp:coreProperties>
</file>