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8" windowHeight="11832" tabRatio="843" activeTab="0"/>
  </bookViews>
  <sheets>
    <sheet name="Page de garde" sheetId="1" r:id="rId1"/>
    <sheet name="Informations pratiques" sheetId="2" r:id="rId2"/>
    <sheet name="dde enregistement plan de stage" sheetId="3" r:id="rId3"/>
    <sheet name="Plan de stage" sheetId="4" r:id="rId4"/>
    <sheet name="Activités" sheetId="5" r:id="rId5"/>
    <sheet name="Actes chirurgicaux" sheetId="6" r:id="rId6"/>
    <sheet name="Actes techniques" sheetId="7" r:id="rId7"/>
    <sheet name="Activités scientifiques" sheetId="8" r:id="rId8"/>
    <sheet name="Publications" sheetId="9" r:id="rId9"/>
    <sheet name="Evaluation par candidat" sheetId="10" r:id="rId10"/>
    <sheet name="Evaluation Me Stage" sheetId="11" r:id="rId11"/>
    <sheet name="Commission Agrément " sheetId="12" r:id="rId12"/>
    <sheet name="dde d'Agrément" sheetId="13" r:id="rId13"/>
    <sheet name="Agrément" sheetId="14" r:id="rId14"/>
    <sheet name="Source" sheetId="15" r:id="rId15"/>
  </sheets>
  <externalReferences>
    <externalReference r:id="rId18"/>
  </externalReferences>
  <definedNames>
    <definedName name="aine">'[1]9.Journalier'!$I$4:$I$1000</definedName>
    <definedName name="Année">'Source'!$E$10:$E$16</definedName>
    <definedName name="Années">'Source'!$A$21:$A$37</definedName>
    <definedName name="codeinami">'[1]Liste Actes'!$B$2:$E$457</definedName>
    <definedName name="Coordinateurs">'Source'!$A$40:$A$42</definedName>
    <definedName name="Cotation">'Source'!$A$15:$A$18</definedName>
    <definedName name="Joint" localSheetId="12">'dde d''Agrément'!$A$26</definedName>
    <definedName name="Joint">'dde enregistement plan de stage'!$A$27</definedName>
    <definedName name="liste">'[1]9.Journalier'!$B$4:$B$1000</definedName>
    <definedName name="prem">'[1]9.Journalier'!$F$4:$F$1000</definedName>
    <definedName name="sec">'[1]9.Journalier'!$G$4:$G$1000</definedName>
    <definedName name="seul">'[1]9.Journalier'!$H$4:$H$1000</definedName>
    <definedName name="Sexe">'Source'!$E$6:$E$7</definedName>
    <definedName name="Stage">'Source'!$A$6:$A$7</definedName>
    <definedName name="Université">'Source'!$D$40:$D$42</definedName>
    <definedName name="Validation">'Source'!$A$10:$A$12</definedName>
    <definedName name="Validé">'Source'!$B$10:$B$11</definedName>
    <definedName name="Visa">'Source'!$G$6:$G$7</definedName>
    <definedName name="voie">'[1]9.Journalier'!$E$4:$E$1000</definedName>
    <definedName name="_xlnm.Print_Area" localSheetId="7">'Activités scientifiques'!$A$1:$I$260</definedName>
    <definedName name="_xlnm.Print_Area" localSheetId="13">'Agrément'!$A$1:$N$32</definedName>
    <definedName name="_xlnm.Print_Area" localSheetId="11">'Commission Agrément '!$A$1:$H$73</definedName>
    <definedName name="_xlnm.Print_Area" localSheetId="1">'Informations pratiques'!$A$1:$B$117</definedName>
    <definedName name="_xlnm.Print_Area" localSheetId="8">'Publications'!$A$1:$I$105</definedName>
  </definedNames>
  <calcPr fullCalcOnLoad="1"/>
</workbook>
</file>

<file path=xl/sharedStrings.xml><?xml version="1.0" encoding="utf-8"?>
<sst xmlns="http://schemas.openxmlformats.org/spreadsheetml/2006/main" count="748" uniqueCount="443">
  <si>
    <t>Prof. Sergio HASSID, ULB</t>
  </si>
  <si>
    <t>Prof. Philippe ROMBAUX, UCL</t>
  </si>
  <si>
    <t>Sexe</t>
  </si>
  <si>
    <t>M</t>
  </si>
  <si>
    <t>F</t>
  </si>
  <si>
    <t>Système de cotation : A = excellent - B = bon - C = moyen - D = insuffisant</t>
  </si>
  <si>
    <t>Qualité du secrétariat</t>
  </si>
  <si>
    <t>Qualité des paramédicaux</t>
  </si>
  <si>
    <t>Qualité des séminaires</t>
  </si>
  <si>
    <t>Activité scientifique</t>
  </si>
  <si>
    <t>Supervision des assistants</t>
  </si>
  <si>
    <t>Disponibilité des seniors</t>
  </si>
  <si>
    <t>Répartition des activités</t>
  </si>
  <si>
    <t>Niveau technique des seniors</t>
  </si>
  <si>
    <t>Diversité de la pathologie</t>
  </si>
  <si>
    <t>Niveau général de l'hôpital</t>
  </si>
  <si>
    <t xml:space="preserve">Année 1: </t>
  </si>
  <si>
    <t xml:space="preserve">Année 3: </t>
  </si>
  <si>
    <t xml:space="preserve">Année 4: </t>
  </si>
  <si>
    <t xml:space="preserve">Année 5: </t>
  </si>
  <si>
    <t xml:space="preserve">Année 6: </t>
  </si>
  <si>
    <t xml:space="preserve">Année 7: </t>
  </si>
  <si>
    <t>Appréciation globale</t>
  </si>
  <si>
    <t>TOTAL DES CHIRURGIES</t>
  </si>
  <si>
    <t>1. inscription de la totalité de la formation</t>
  </si>
  <si>
    <t>Tout plan de stage ou modification de plan de stage doit comporter:</t>
  </si>
  <si>
    <t>2. apposition de la signature du maître de stage au niveau de la modification le cas échéant</t>
  </si>
  <si>
    <t>Evaluation du candidat par le Maître de stage</t>
  </si>
  <si>
    <t>NOM:</t>
  </si>
  <si>
    <t>Université:</t>
  </si>
  <si>
    <t>Université</t>
  </si>
  <si>
    <t>ULB</t>
  </si>
  <si>
    <t>UCL</t>
  </si>
  <si>
    <t>PLAN DE STAGE - SPECIALITE ORL</t>
  </si>
  <si>
    <t>Date début formation légale:</t>
  </si>
  <si>
    <t xml:space="preserve">NOM </t>
  </si>
  <si>
    <t xml:space="preserve">PRENOM </t>
  </si>
  <si>
    <t>PERIODES DE STAGES</t>
  </si>
  <si>
    <t>Début</t>
  </si>
  <si>
    <t>Fin</t>
  </si>
  <si>
    <t>Durée (mois)</t>
  </si>
  <si>
    <t>Maître de stage</t>
  </si>
  <si>
    <t>Service de stage</t>
  </si>
  <si>
    <t>Signature</t>
  </si>
  <si>
    <t>MAITRE DE STAGE COORDINATEUR</t>
  </si>
  <si>
    <t>NE PAS MODIFIER</t>
  </si>
  <si>
    <t>Feuille de données destinée à l'administrateur du fichier, NE PAS MODIFIER</t>
  </si>
  <si>
    <t>Plan de stage initial</t>
  </si>
  <si>
    <t>Modification de plan de stage</t>
  </si>
  <si>
    <t>validé</t>
  </si>
  <si>
    <t>à discuter</t>
  </si>
  <si>
    <t>refusé</t>
  </si>
  <si>
    <t>Cotation</t>
  </si>
  <si>
    <t>Validation</t>
  </si>
  <si>
    <t>Stage</t>
  </si>
  <si>
    <t>2013-2014</t>
  </si>
  <si>
    <t>2012-2013</t>
  </si>
  <si>
    <t>2011-2012</t>
  </si>
  <si>
    <t>2010-2011</t>
  </si>
  <si>
    <t>2009-2010</t>
  </si>
  <si>
    <t>2014-2015</t>
  </si>
  <si>
    <t>2015-2016</t>
  </si>
  <si>
    <t>2017-2018</t>
  </si>
  <si>
    <t>2018-2019</t>
  </si>
  <si>
    <t>2019-2020</t>
  </si>
  <si>
    <t>2020-2021</t>
  </si>
  <si>
    <t>2021-2022</t>
  </si>
  <si>
    <t>2022-2023</t>
  </si>
  <si>
    <t>2024-2025</t>
  </si>
  <si>
    <t>2023-2024</t>
  </si>
  <si>
    <t>2016-2017</t>
  </si>
  <si>
    <t>Années</t>
  </si>
  <si>
    <t>Programme de formation</t>
  </si>
  <si>
    <t>Convention avec Maître de Stage ou Institution relative à la rémunération équitable</t>
  </si>
  <si>
    <t>SPECIALITE DANS LAQUELLE VOUS ETES EVENTUELLEMENT DÉJÀ AGREE(E):</t>
  </si>
  <si>
    <t>ORL</t>
  </si>
  <si>
    <t>SPECIALITE DANS LAQUELLE VOUS SOUHAITEZ ETRE AGREE:</t>
  </si>
  <si>
    <t>Province:</t>
  </si>
  <si>
    <t>Numéro:</t>
  </si>
  <si>
    <t>Date:</t>
  </si>
  <si>
    <t>Première inscription auprès de l'ordre des Médecins</t>
  </si>
  <si>
    <t>N° de téléphone:</t>
  </si>
  <si>
    <t>Sexe:</t>
  </si>
  <si>
    <t>Adresse e-mail:</t>
  </si>
  <si>
    <t>Numéro de registre national:</t>
  </si>
  <si>
    <t>Code postal + localité:</t>
  </si>
  <si>
    <t>Nationalité:</t>
  </si>
  <si>
    <t>Adresse (rue + n°):</t>
  </si>
  <si>
    <t>Lieu de naissance:</t>
  </si>
  <si>
    <t>Prénom:</t>
  </si>
  <si>
    <t>Nom:</t>
  </si>
  <si>
    <t>DEMANDE D'ENREGISTREMENT D'UN PLAN DE STAGE DE MEDECIN SPECIALISTE</t>
  </si>
  <si>
    <t>Trachéo-bronchoscopie rigide</t>
  </si>
  <si>
    <t>Fermeture de l'orifice de trachéotomie</t>
  </si>
  <si>
    <t>Placement ou remplacement de prothèse phonatoire</t>
  </si>
  <si>
    <t>Chirurgie endoscopie au laser</t>
  </si>
  <si>
    <t>Trachéotomie</t>
  </si>
  <si>
    <t>Phonochirurgie</t>
  </si>
  <si>
    <t>Oesophagoscopie rigide</t>
  </si>
  <si>
    <t>Cure de diverticule de Zenker par voie endoscopique et au laser</t>
  </si>
  <si>
    <t>Curage sous-maxillaire</t>
  </si>
  <si>
    <t>Cure de kyste du tractu thyréoglosse</t>
  </si>
  <si>
    <t>Cure de kyste du deuxième arc branchial</t>
  </si>
  <si>
    <t>Cure de fistule congénitale</t>
  </si>
  <si>
    <t>Ligature de la carotide primitive</t>
  </si>
  <si>
    <t>Bronchoscopies</t>
  </si>
  <si>
    <t>Appréciation globale</t>
  </si>
  <si>
    <t>Adénotonsillectomie</t>
  </si>
  <si>
    <t>Drains</t>
  </si>
  <si>
    <t>CHIRURGIE RHINONASALE</t>
  </si>
  <si>
    <t>CHIRURGIE LARYNGOLOGIQUE ET CERVICOFACIALE</t>
  </si>
  <si>
    <t>Endoscopies nasales</t>
  </si>
  <si>
    <t>Ponction</t>
  </si>
  <si>
    <t>Rhinométries</t>
  </si>
  <si>
    <t>Rhinomanométries</t>
  </si>
  <si>
    <t>Sinusoscopies</t>
  </si>
  <si>
    <t>Tamponnements nasaux postérieurs</t>
  </si>
  <si>
    <t>Tamponnements nasaux antérieurs</t>
  </si>
  <si>
    <t>Tests cutanés allergiques (TAC)</t>
  </si>
  <si>
    <t>LARYNGOLOGIE</t>
  </si>
  <si>
    <t>Fibroscopies</t>
  </si>
  <si>
    <t>Stroboscopies</t>
  </si>
  <si>
    <t>TOTAL:</t>
  </si>
  <si>
    <t>Récapitulatif des actes techniques de policlinique en ORL</t>
  </si>
  <si>
    <t>Récapitulatif des actes chirurgicaux en ORL</t>
  </si>
  <si>
    <t>CHIRURGIE OTOLOGIQUE</t>
  </si>
  <si>
    <t>Comme assistant</t>
  </si>
  <si>
    <t>Comme chirurgien</t>
  </si>
  <si>
    <t>Prélèvement de la greffe avant myringoplastie</t>
  </si>
  <si>
    <t>Antrotomie</t>
  </si>
  <si>
    <t>Myringoplastie</t>
  </si>
  <si>
    <t>Cure d'ostéome du conduit auditif externe</t>
  </si>
  <si>
    <t>Mastoïdectomie complète</t>
  </si>
  <si>
    <t>Présentation</t>
  </si>
  <si>
    <t>Politesse</t>
  </si>
  <si>
    <t>Ponctualité</t>
  </si>
  <si>
    <t>Fiabilité</t>
  </si>
  <si>
    <t>Disponibilité</t>
  </si>
  <si>
    <t>Date d'introduction:</t>
  </si>
  <si>
    <t>Coordinateurs</t>
  </si>
  <si>
    <t>Curiosité intellectuelle</t>
  </si>
  <si>
    <t>Esprit d'initiative</t>
  </si>
  <si>
    <t>Capacité d'adaptation</t>
  </si>
  <si>
    <t>Contacts avec les malades</t>
  </si>
  <si>
    <t>Contacts avec les confrères</t>
  </si>
  <si>
    <t>Contacts avec le personnel</t>
  </si>
  <si>
    <t>Appréciation partielle</t>
  </si>
  <si>
    <t>Connaissances théoriques en ORL</t>
  </si>
  <si>
    <t>Connaissances théoriques générales</t>
  </si>
  <si>
    <t>Aptitudes techniques en ORL</t>
  </si>
  <si>
    <t>Aptitudes techniques générales</t>
  </si>
  <si>
    <t>Habileté manuelle</t>
  </si>
  <si>
    <t>Activités scientifiques</t>
  </si>
  <si>
    <t>Activité de garde</t>
  </si>
  <si>
    <t>A</t>
  </si>
  <si>
    <t>B</t>
  </si>
  <si>
    <t>C</t>
  </si>
  <si>
    <t>D</t>
  </si>
  <si>
    <t>Activités de consultation</t>
  </si>
  <si>
    <t>Activités de garde</t>
  </si>
  <si>
    <t>Activités d'hospitalisation</t>
  </si>
  <si>
    <t>Activités de chirurgie</t>
  </si>
  <si>
    <t>Actes techniques</t>
  </si>
  <si>
    <t>Stapédectomie / Stapédotomie</t>
  </si>
  <si>
    <t>Tympano-ossiculoplastie</t>
  </si>
  <si>
    <t>CHIRURGIE ORL GENERALE</t>
  </si>
  <si>
    <t>Tonsillectomie</t>
  </si>
  <si>
    <t>Glossectomie partielle antérieure ou latérale</t>
  </si>
  <si>
    <t>Uvulo-palato-pharyngo-plastie</t>
  </si>
  <si>
    <t>Résection partielle de la lèvre</t>
  </si>
  <si>
    <t>Laryngoscopie directe</t>
  </si>
  <si>
    <t>Microlaryngoscopie en suspension</t>
  </si>
  <si>
    <t>Tympanoplastie en technique ouverte</t>
  </si>
  <si>
    <t>Otoplastie</t>
  </si>
  <si>
    <t>Tympanoplastie en technique fermée avec tympanotomie postérieure</t>
  </si>
  <si>
    <t>Adénoidectomie</t>
  </si>
  <si>
    <t>Turbinectomie</t>
  </si>
  <si>
    <t>Septoplastie</t>
  </si>
  <si>
    <t>Rhinoplastie fermée avec ou sans septoplastie</t>
  </si>
  <si>
    <t>Rhinoplastie ouverte avec ou sans septoplastie</t>
  </si>
  <si>
    <t>Correction de l'imperforation choanale</t>
  </si>
  <si>
    <t>Antroscopie</t>
  </si>
  <si>
    <t>Trépanation du sinus frontal</t>
  </si>
  <si>
    <t>Chirurgie du sinus frontal par voie externe</t>
  </si>
  <si>
    <t>Méatotomie moyenne</t>
  </si>
  <si>
    <t>Ethmoïdectomie par voie externe</t>
  </si>
  <si>
    <t>Abord de Caldwell-Luc</t>
  </si>
  <si>
    <t>Ethmoïdectomie endoscopique</t>
  </si>
  <si>
    <t>Sphénoïdectomie</t>
  </si>
  <si>
    <t>Ligature endoscopique de l'artère sphénopalatine</t>
  </si>
  <si>
    <t>Décompression orbitaire</t>
  </si>
  <si>
    <t>Dacryocystotomie</t>
  </si>
  <si>
    <t>Exérèse de calcul du canal Warthon</t>
  </si>
  <si>
    <t>Lobectomie thyroïdienne et thyroïdectomie bilatérale</t>
  </si>
  <si>
    <t>Curage cervical fonctionne</t>
  </si>
  <si>
    <t>Evidemment cervical radical classique ou modifié</t>
  </si>
  <si>
    <t>Parathyroïdectomie</t>
  </si>
  <si>
    <t>CHIRURGIE REPARATRICE</t>
  </si>
  <si>
    <t>Lambeaux locaux</t>
  </si>
  <si>
    <t>Lambeaux fascio-cutanés</t>
  </si>
  <si>
    <t>Lambeaux myo-cutanés pédiculés</t>
  </si>
  <si>
    <t>Documents à joindre à la demande:</t>
  </si>
  <si>
    <t>v</t>
  </si>
  <si>
    <t>Nb moyen de patients examinés / consultation</t>
  </si>
  <si>
    <t>ACTIVITES DE CONSULTATION</t>
  </si>
  <si>
    <t>ACTIVITES DE GARDE</t>
  </si>
  <si>
    <t>Nb de jours de garde / mois</t>
  </si>
  <si>
    <t>Nb de demi-journées de consultations / semaine</t>
  </si>
  <si>
    <t>ACTIVITES CHIRURGICALES</t>
  </si>
  <si>
    <t>Nb de demi-journées de bloc op / semaine</t>
  </si>
  <si>
    <t>Nb total de patients examinés / an</t>
  </si>
  <si>
    <t>Relevé des activités</t>
  </si>
  <si>
    <t>Relevé des activités scientifiques</t>
  </si>
  <si>
    <t>Maître de stage :</t>
  </si>
  <si>
    <t>Service de stage :</t>
  </si>
  <si>
    <t>Période de stage :</t>
  </si>
  <si>
    <t>OTOLOGIE</t>
  </si>
  <si>
    <t>Audiométries tonales</t>
  </si>
  <si>
    <t>Audiométries vocales</t>
  </si>
  <si>
    <t>Potentiels évoqués auditifs</t>
  </si>
  <si>
    <t>ENG ou VNG</t>
  </si>
  <si>
    <t>Impédencemétries</t>
  </si>
  <si>
    <t>Oto-émissions provoquées</t>
  </si>
  <si>
    <t>Otoscopies</t>
  </si>
  <si>
    <t>Paracenthèse</t>
  </si>
  <si>
    <t>Année</t>
  </si>
  <si>
    <t>Délégués ou assistés</t>
  </si>
  <si>
    <t>Effectués soi-même</t>
  </si>
  <si>
    <t>RHINOLOGIE</t>
  </si>
  <si>
    <t>ULg</t>
  </si>
  <si>
    <t>Le candidat doit avoir satisfait à l’épreuve d’admission aux études spécialisées organisée par un jury universitaire et être inscrit auprès d’une université habilitée à délivrer le diplôme d’études spécialisées (DES).</t>
  </si>
  <si>
    <t>La formation comprend deux cycles : le premier de deux ans, le second de trois.</t>
  </si>
  <si>
    <t>Le candidat doit être l’auteur d’au moins une publication ou d’un travail accepté pour publication durant les cinq années de sa formation.</t>
  </si>
  <si>
    <t>En fin de second cycle, elle vérifie si toutes les attestations requises sont obtenues et si le candidat est l’auteur d’au moins une publication ou d’un travail accepté pour publication.</t>
  </si>
  <si>
    <t>Prof. Philippe LEFEBVRE, ULg</t>
  </si>
  <si>
    <t>Evaluation du stage par le candidat</t>
  </si>
  <si>
    <t>RÉSERVÉ À L'ADMINISTRATION</t>
  </si>
  <si>
    <t>Titre, prénom, NOM, institution</t>
  </si>
  <si>
    <t>Total (mois) =</t>
  </si>
  <si>
    <t>Moyenne</t>
  </si>
  <si>
    <t>Période</t>
  </si>
  <si>
    <t>Date (jj/mm/aaaa)</t>
  </si>
  <si>
    <t>Qualité de l'accueil des malades</t>
  </si>
  <si>
    <t>Date</t>
  </si>
  <si>
    <t>Titre</t>
  </si>
  <si>
    <t>Lieu</t>
  </si>
  <si>
    <t>TOTAL DES ACTES TECHNIQUES</t>
  </si>
  <si>
    <t>Année 1</t>
  </si>
  <si>
    <r>
      <rPr>
        <b/>
        <sz val="13"/>
        <color indexed="8"/>
        <rFont val="Calibri"/>
        <family val="2"/>
      </rPr>
      <t xml:space="preserve">Cours  </t>
    </r>
    <r>
      <rPr>
        <sz val="13"/>
        <color indexed="8"/>
        <rFont val="Calibri"/>
        <family val="2"/>
      </rPr>
      <t>Lieu - Date - Titre</t>
    </r>
  </si>
  <si>
    <r>
      <rPr>
        <b/>
        <sz val="13"/>
        <color indexed="8"/>
        <rFont val="Calibri"/>
        <family val="2"/>
      </rPr>
      <t xml:space="preserve">Présentations </t>
    </r>
    <r>
      <rPr>
        <sz val="13"/>
        <color indexed="8"/>
        <rFont val="Calibri"/>
        <family val="2"/>
      </rPr>
      <t>(Hôpital, Congrès,...) Lieu - Date - Titre</t>
    </r>
  </si>
  <si>
    <t>Année 2</t>
  </si>
  <si>
    <t>Année 3</t>
  </si>
  <si>
    <t>Année 4</t>
  </si>
  <si>
    <t>Année 5</t>
  </si>
  <si>
    <t>Année 6</t>
  </si>
  <si>
    <t>Année 7</t>
  </si>
  <si>
    <t>Informations pratiques</t>
  </si>
  <si>
    <t>Dynamisme</t>
  </si>
  <si>
    <t>Page: "Plan de stage"</t>
  </si>
  <si>
    <t>De ces 2 pages découlent tous les remplissages automatiques des pages suivantes, merci donc de bien les compléter.</t>
  </si>
  <si>
    <t>Votre carnet de stage se compose de deux documents:</t>
  </si>
  <si>
    <t>Le présent fichier se compose des pages suivantes:</t>
  </si>
  <si>
    <t>Comment compléter le présent fichier?</t>
  </si>
  <si>
    <t>Page:  "Evaluation par candidat"</t>
  </si>
  <si>
    <t>Vos coordonnées, les moyennes, les totaux,… se remplissent automatiquement.</t>
  </si>
  <si>
    <t>Pages: "Activités scientifiques, Publications"</t>
  </si>
  <si>
    <t>Journal</t>
  </si>
  <si>
    <t>Auteur(s)</t>
  </si>
  <si>
    <r>
      <rPr>
        <b/>
        <sz val="13"/>
        <color indexed="8"/>
        <rFont val="Calibri"/>
        <family val="2"/>
      </rPr>
      <t xml:space="preserve">Liste des Publications </t>
    </r>
    <r>
      <rPr>
        <sz val="13"/>
        <color indexed="8"/>
        <rFont val="Calibri"/>
        <family val="2"/>
      </rPr>
      <t>Auteur(s) - Journal - Titre</t>
    </r>
  </si>
  <si>
    <t>1. Organisation générale du service</t>
  </si>
  <si>
    <r>
      <t>4.</t>
    </r>
    <r>
      <rPr>
        <b/>
        <sz val="7"/>
        <color indexed="8"/>
        <rFont val="Times New Roman"/>
        <family val="1"/>
      </rPr>
      <t> </t>
    </r>
    <r>
      <rPr>
        <b/>
        <sz val="11"/>
        <color indexed="8"/>
        <rFont val="Calibri"/>
        <family val="2"/>
      </rPr>
      <t>Conclusion</t>
    </r>
  </si>
  <si>
    <r>
      <t>3.</t>
    </r>
    <r>
      <rPr>
        <b/>
        <sz val="7"/>
        <color indexed="8"/>
        <rFont val="Calibri"/>
        <family val="2"/>
      </rPr>
      <t> </t>
    </r>
    <r>
      <rPr>
        <b/>
        <sz val="11"/>
        <color indexed="8"/>
        <rFont val="Calibri"/>
        <family val="2"/>
      </rPr>
      <t xml:space="preserve">Commentaires </t>
    </r>
  </si>
  <si>
    <t xml:space="preserve">2. Formation du candidat      </t>
  </si>
  <si>
    <r>
      <t>1.</t>
    </r>
    <r>
      <rPr>
        <b/>
        <sz val="7"/>
        <color indexed="8"/>
        <rFont val="Times New Roman"/>
        <family val="1"/>
      </rPr>
      <t> </t>
    </r>
    <r>
      <rPr>
        <b/>
        <sz val="11"/>
        <color indexed="8"/>
        <rFont val="Calibri"/>
        <family val="2"/>
      </rPr>
      <t>Comportement</t>
    </r>
  </si>
  <si>
    <r>
      <t>3.</t>
    </r>
    <r>
      <rPr>
        <b/>
        <sz val="7"/>
        <color indexed="8"/>
        <rFont val="Times New Roman"/>
        <family val="1"/>
      </rPr>
      <t xml:space="preserve"> </t>
    </r>
    <r>
      <rPr>
        <b/>
        <sz val="11"/>
        <color indexed="8"/>
        <rFont val="Calibri"/>
        <family val="2"/>
      </rPr>
      <t>Connaissances pratiques et médicales</t>
    </r>
  </si>
  <si>
    <r>
      <t>2.</t>
    </r>
    <r>
      <rPr>
        <b/>
        <sz val="7"/>
        <color indexed="8"/>
        <rFont val="Times New Roman"/>
        <family val="1"/>
      </rPr>
      <t xml:space="preserve"> </t>
    </r>
    <r>
      <rPr>
        <b/>
        <sz val="11"/>
        <color indexed="8"/>
        <rFont val="Calibri"/>
        <family val="2"/>
      </rPr>
      <t>Personnalité</t>
    </r>
  </si>
  <si>
    <t xml:space="preserve">Manquements évenutels année 1: </t>
  </si>
  <si>
    <t>Manquements évenutels année 2:</t>
  </si>
  <si>
    <t xml:space="preserve">Manquements évenutels année 3: </t>
  </si>
  <si>
    <t xml:space="preserve">Manquements évenutels année 4: </t>
  </si>
  <si>
    <t xml:space="preserve">Manquements évenutels année 5: </t>
  </si>
  <si>
    <t xml:space="preserve">Manquements évenutels année 6: </t>
  </si>
  <si>
    <t xml:space="preserve">Manquements évenutels année 7: </t>
  </si>
  <si>
    <t>Evaluation et validation par 
la Commission d'Agrément en ORL</t>
  </si>
  <si>
    <t>Année 2:</t>
  </si>
  <si>
    <t>Laryngectomie totale</t>
  </si>
  <si>
    <t>Laryngectomie partielle</t>
  </si>
  <si>
    <t>Canal thyréoglosse</t>
  </si>
  <si>
    <t>Sous-maxillectomie</t>
  </si>
  <si>
    <t>Buco-phayngectomie trans-mandibulaire (BPTM)</t>
  </si>
  <si>
    <t>Pages: "Activités, Actes chirurgicaux, Actes techniques"</t>
  </si>
  <si>
    <t>Relevé des publications</t>
  </si>
  <si>
    <t>Vos coordonnées se remplissent automatiquement.</t>
  </si>
  <si>
    <t>Que faire avec mon fichier complété?</t>
  </si>
  <si>
    <t>Les activités relevant du troisième cycle, contresignées par le Maître de stage, attestent des aptitudes complémentaires du candidat.</t>
  </si>
  <si>
    <t>La Commission réceptionne chaque année le carnet de stage dûment complété par les deux parties.  Les rapports et les attestations permettent aux membres de la Commission d’évaluer objectivement les progrès du candidat en formation.  La Commission apprécie si le degré d’avancement de la formation du candidat est conforme aux exigences requises et lui adresse son appréciation, accompagnée si nécessaire, de recommandations.  Elle étudie également les commentaires du candidat sur la qualité de son stage.  En cas de désaccord entre le candidat et le Maître de stage, la Commission entend les deux parties.</t>
  </si>
  <si>
    <t>La Commission vérifie, en fin de cycle, s’il découle des attestations produites par le candidat, que son niveau de compétence est suffisant.  Elle décerne le certificat de validation du premier cycle, après avoir reçu du président de chaque DES un certificat de réussite de l’examen de fin de premier cycle.</t>
  </si>
  <si>
    <t>1. Mode d'emploi du carnet de stage</t>
  </si>
  <si>
    <t>2. Critères légaux</t>
  </si>
  <si>
    <t>3. Relevé annuel d’activités, attestation de compétence et évaluation</t>
  </si>
  <si>
    <t>4. Rôle de la Commission</t>
  </si>
  <si>
    <t>Suivre l'ordre des pages</t>
  </si>
  <si>
    <t>Des menus déroulants vous sont proposés, cliquez sur l'item correspondant à votre choix.  Une place est également réservée à vos commentaires éventuels (texte libre).</t>
  </si>
  <si>
    <t>La formation prévoit également 120 heures d’enseignement au sein de l’université et 180 heures de formation dans les services de stage agréés.</t>
  </si>
  <si>
    <t>Le candidat complète dans son carnet de stage transmis en fin de stage à la Commission un document d’appréciation de la qualité du stage effectué.</t>
  </si>
  <si>
    <r>
      <t>5.</t>
    </r>
    <r>
      <rPr>
        <b/>
        <sz val="7"/>
        <color indexed="8"/>
        <rFont val="Times New Roman"/>
        <family val="1"/>
      </rPr>
      <t xml:space="preserve"> </t>
    </r>
    <r>
      <rPr>
        <b/>
        <sz val="11"/>
        <color indexed="8"/>
        <rFont val="Calibri"/>
        <family val="2"/>
      </rPr>
      <t>Conclusion</t>
    </r>
  </si>
  <si>
    <r>
      <t>6.</t>
    </r>
    <r>
      <rPr>
        <b/>
        <sz val="7"/>
        <color indexed="8"/>
        <rFont val="Times New Roman"/>
        <family val="1"/>
      </rPr>
      <t xml:space="preserve"> </t>
    </r>
    <r>
      <rPr>
        <b/>
        <sz val="11"/>
        <color indexed="8"/>
        <rFont val="Calibri"/>
        <family val="2"/>
      </rPr>
      <t xml:space="preserve">Commentaires </t>
    </r>
  </si>
  <si>
    <t>4. Validation des activités de l'année de formation (Activités, Actes chirurgicaux, Actes techniques, Activités scientifiques)</t>
  </si>
  <si>
    <t>Validé</t>
  </si>
  <si>
    <t>non validé</t>
  </si>
  <si>
    <t>Page: "dde enregistrement plan de stage"</t>
  </si>
  <si>
    <t>Le candidat consigne dans son carnet de stage, le relevé de ses activités au cours de l’année écoulée, carnet validé par le Maître de stage.  Ce dernier complète en fin d’année le document d’évaluation du candidat dans le carnet de stage qui est transmis à l’administration à la fin de chaque année de stage.  Ce faisant, le Maître de stage atteste la réalité des informations mentionnées par le candidat.</t>
  </si>
  <si>
    <t>Parotidectomie</t>
  </si>
  <si>
    <t>Calcul salivaire</t>
  </si>
  <si>
    <t>Plan de stage</t>
  </si>
  <si>
    <t>Visa</t>
  </si>
  <si>
    <t>Y</t>
  </si>
  <si>
    <t>N</t>
  </si>
  <si>
    <t>DATE et SIGNATURE</t>
  </si>
  <si>
    <t>DEMANDE D'AGREMENT</t>
  </si>
  <si>
    <t>Diplôme légal:</t>
  </si>
  <si>
    <t>Page réservée au Maître de stage, cette page ne vous est pas accessible en écriture.</t>
  </si>
  <si>
    <t>Page: "Evaluation Me Stage"</t>
  </si>
  <si>
    <t>Page: "Commission Agrément"</t>
  </si>
  <si>
    <t>Page réservée à la Commission d'Agrément, cette page ne vous est pas accessible en écriture.</t>
  </si>
  <si>
    <t>Page: "dde d'Agrément"</t>
  </si>
  <si>
    <t>Page: "Agrément"</t>
  </si>
  <si>
    <t>Attestation d'inscription à l'Ordre des Médecins datant de moins de 3 mois</t>
  </si>
  <si>
    <t>AVIS</t>
  </si>
  <si>
    <t>La Chambre constate:</t>
  </si>
  <si>
    <t>1. Le candidat était habilité à exercer les actes de l'art de guérir à la date du début de sa formation.</t>
  </si>
  <si>
    <t>2. Les périodes de stage ci-mentionnées sont conformes au plan de stage approuvé.</t>
  </si>
  <si>
    <t>4. Au moins une publication ou communication scientifique a été présentée et approuvée.</t>
  </si>
  <si>
    <t>5. Un document, daté de moins de 3 mois, d'où il ressort que le candidat est habilité à pratiquer les actes de l'art de guérir en Belgique a été présenté.</t>
  </si>
  <si>
    <t>6. Le coordinateur décalre le candidat apte à exercer sa spécialité de façon autonome et responsable.</t>
  </si>
  <si>
    <t>PAR CONSEQUENT:</t>
  </si>
  <si>
    <t>SIGNATURE DU CANDIDAT</t>
  </si>
  <si>
    <t>Le Secrétaire,                                                Le Président,</t>
  </si>
  <si>
    <t>DEMANDE D'AGREMENT EN ORL</t>
  </si>
  <si>
    <t>3. Tous les carnets de stage et attestations des différents Maîtres de stage ont été approuvés.</t>
  </si>
  <si>
    <t>Après en avoir délibéré, la chambre constate que le candidat répond à toutes les dispositions légales et émet un avis favorable à l'agrément comme médecin spécialiste en ORL.</t>
  </si>
  <si>
    <t>Stage à l’étranger</t>
  </si>
  <si>
    <t>Interruption de plan de stage</t>
  </si>
  <si>
    <t>Divergence de vue entre un maître de stage et son candidat</t>
  </si>
  <si>
    <r>
      <t xml:space="preserve">Nb de jours de garde / an </t>
    </r>
    <r>
      <rPr>
        <sz val="8"/>
        <color indexed="8"/>
        <rFont val="Calibri"/>
        <family val="2"/>
      </rPr>
      <t>(remplissage automatique)</t>
    </r>
  </si>
  <si>
    <r>
      <t xml:space="preserve">Nb total de chirurgies / an </t>
    </r>
    <r>
      <rPr>
        <sz val="8"/>
        <color indexed="8"/>
        <rFont val="Calibri"/>
        <family val="2"/>
      </rPr>
      <t xml:space="preserve"> (remplissage automatique)</t>
    </r>
  </si>
  <si>
    <t>Début (j/m)</t>
  </si>
  <si>
    <t>Fin (j/m)</t>
  </si>
  <si>
    <r>
      <rPr>
        <b/>
        <sz val="13"/>
        <color indexed="8"/>
        <rFont val="Calibri"/>
        <family val="2"/>
      </rPr>
      <t>Congrès, séminaires, colloques...</t>
    </r>
    <r>
      <rPr>
        <sz val="13"/>
        <color indexed="8"/>
        <rFont val="Calibri"/>
        <family val="2"/>
      </rPr>
      <t xml:space="preserve">  Lieu - Date - Titre</t>
    </r>
  </si>
  <si>
    <t>Veuillez remplir les cellules sur fond gris</t>
  </si>
  <si>
    <t>réservé au Maître de stage</t>
  </si>
  <si>
    <t>réservé à la Commission d'Agrément</t>
  </si>
  <si>
    <t>Vous devez donc compléter les cellules sur fond gris.   Ce sont principalement des données chiffrées.</t>
  </si>
  <si>
    <t>Vous devez donc compléter les cellules sur fond gris.  Ce sont principalement des donnée de texte. 
NB: pour faire un "return" au sein d'une même cellule, taper simultanément sur Alt et Return.</t>
  </si>
  <si>
    <t>Cette page se remplit automatiquement.  Vous devez l'imprimer, la signer et la joindre à votre demande d'agrément, cfr item ci-dessus.</t>
  </si>
  <si>
    <t>Il faut remplir les cellules sur fond gris, imprimer cette page, la signer, bien joindre les documents demandés y compris la page "agrément".</t>
  </si>
  <si>
    <t>Ce ficher Excel n'est PAS COMPATIBLE avec MAC. Même si vous arrivez à ouvrir le fichier avec MAC, NE PAS UTILISER MAC car toutes les fonctionnalités prévues ne fonctionneront pas et le fichier ne nous reviendra pas dans un format adéquat.  Merci donc de NE PAS UTILILSER MAC.</t>
  </si>
  <si>
    <r>
      <rPr>
        <i/>
        <sz val="11"/>
        <color indexed="8"/>
        <rFont val="Calibri"/>
        <family val="2"/>
      </rPr>
      <t>Informations pratiques</t>
    </r>
    <r>
      <rPr>
        <sz val="11"/>
        <color theme="1"/>
        <rFont val="Calibri"/>
        <family val="2"/>
      </rPr>
      <t xml:space="preserve">: </t>
    </r>
    <r>
      <rPr>
        <b/>
        <sz val="11"/>
        <color indexed="8"/>
        <rFont val="Calibri"/>
        <family val="2"/>
      </rPr>
      <t xml:space="preserve">A LIRE impérativement </t>
    </r>
    <r>
      <rPr>
        <sz val="11"/>
        <color theme="1"/>
        <rFont val="Calibri"/>
        <family val="2"/>
      </rPr>
      <t>avant de commencer à remplir votre fichier</t>
    </r>
  </si>
  <si>
    <r>
      <rPr>
        <i/>
        <sz val="11"/>
        <color indexed="8"/>
        <rFont val="Calibri"/>
        <family val="2"/>
      </rPr>
      <t>Activités</t>
    </r>
    <r>
      <rPr>
        <sz val="11"/>
        <color theme="1"/>
        <rFont val="Calibri"/>
        <family val="2"/>
      </rPr>
      <t>: à compléter</t>
    </r>
  </si>
  <si>
    <r>
      <rPr>
        <i/>
        <sz val="11"/>
        <color indexed="8"/>
        <rFont val="Calibri"/>
        <family val="2"/>
      </rPr>
      <t>Actes chirurgicaux</t>
    </r>
    <r>
      <rPr>
        <sz val="11"/>
        <color theme="1"/>
        <rFont val="Calibri"/>
        <family val="2"/>
      </rPr>
      <t>: à compléter</t>
    </r>
  </si>
  <si>
    <r>
      <rPr>
        <i/>
        <sz val="11"/>
        <color indexed="8"/>
        <rFont val="Calibri"/>
        <family val="2"/>
      </rPr>
      <t>Actes techniques</t>
    </r>
    <r>
      <rPr>
        <sz val="11"/>
        <color theme="1"/>
        <rFont val="Calibri"/>
        <family val="2"/>
      </rPr>
      <t>: à compléter</t>
    </r>
  </si>
  <si>
    <r>
      <rPr>
        <i/>
        <sz val="11"/>
        <color indexed="8"/>
        <rFont val="Calibri"/>
        <family val="2"/>
      </rPr>
      <t>Activités scientifiques</t>
    </r>
    <r>
      <rPr>
        <sz val="11"/>
        <color theme="1"/>
        <rFont val="Calibri"/>
        <family val="2"/>
      </rPr>
      <t>: à compléter</t>
    </r>
  </si>
  <si>
    <r>
      <rPr>
        <i/>
        <sz val="11"/>
        <color indexed="8"/>
        <rFont val="Calibri"/>
        <family val="2"/>
      </rPr>
      <t>Publications</t>
    </r>
    <r>
      <rPr>
        <sz val="11"/>
        <color theme="1"/>
        <rFont val="Calibri"/>
        <family val="2"/>
      </rPr>
      <t>: à compléter</t>
    </r>
  </si>
  <si>
    <r>
      <rPr>
        <i/>
        <sz val="11"/>
        <color indexed="8"/>
        <rFont val="Calibri"/>
        <family val="2"/>
      </rPr>
      <t>Evaluation par candidat</t>
    </r>
    <r>
      <rPr>
        <sz val="11"/>
        <color theme="1"/>
        <rFont val="Calibri"/>
        <family val="2"/>
      </rPr>
      <t>: à compléter</t>
    </r>
  </si>
  <si>
    <r>
      <rPr>
        <i/>
        <sz val="11"/>
        <color indexed="8"/>
        <rFont val="Calibri"/>
        <family val="2"/>
      </rPr>
      <t>Evaluation par Me stage</t>
    </r>
    <r>
      <rPr>
        <sz val="11"/>
        <color theme="1"/>
        <rFont val="Calibri"/>
        <family val="2"/>
      </rPr>
      <t>: réservé au Maîtres de stage</t>
    </r>
  </si>
  <si>
    <r>
      <rPr>
        <i/>
        <sz val="11"/>
        <color indexed="8"/>
        <rFont val="Calibri"/>
        <family val="2"/>
      </rPr>
      <t>Commission Agrément</t>
    </r>
    <r>
      <rPr>
        <sz val="11"/>
        <color theme="1"/>
        <rFont val="Calibri"/>
        <family val="2"/>
      </rPr>
      <t>: réservé à la Commission d'Agrément</t>
    </r>
  </si>
  <si>
    <r>
      <rPr>
        <i/>
        <sz val="11"/>
        <color indexed="8"/>
        <rFont val="Calibri"/>
        <family val="2"/>
      </rPr>
      <t>Sources</t>
    </r>
    <r>
      <rPr>
        <sz val="11"/>
        <color theme="1"/>
        <rFont val="Calibri"/>
        <family val="2"/>
      </rPr>
      <t>: réservé, source du fichier, NE PAS MODIFIER</t>
    </r>
  </si>
  <si>
    <t>à compléter par le (la) candidat(e) et à introduire auprès du SPF Santé Publique dans les 3 mois à dater du début du stage</t>
  </si>
  <si>
    <t>Date de naissance (jj/mm/aaaa):</t>
  </si>
  <si>
    <r>
      <t xml:space="preserve">Le candidat doit soumettre préalablement toute modification de son plan de stage.  </t>
    </r>
    <r>
      <rPr>
        <sz val="11"/>
        <color indexed="8"/>
        <rFont val="Calibri"/>
        <family val="2"/>
      </rPr>
      <t>Ni le candidat ni le Maître de stage ne peuvent unilatéralement rapporter des modifications et mettre prématurément fin à la convention entre les deux parties concernant le stage.</t>
    </r>
  </si>
  <si>
    <t>Le candidat peut effectuer une partie de sa formation à l’étranger, dans un centre et auprès d’un Maître de stage reconnus dans le pays d’accueil pour la formation des médecins candidats de la spécialité.  Le candidat doit fournir la preuve de l’agrément du centre et du Maître de stage ainsi que de la rémunération équitable qu’il percevra.</t>
  </si>
  <si>
    <t>Une interruption du stage ne peut en aucun cas raccourcir la durée totale de la formation. Lorsque le candidat a dû interrompre sa formation pendant au moins trois mois, il est tenu d'en informer immédiatement la chambre compétente de la Commission d'Agrément et d'indiquer la raison de l'interruption.  Le candidat fera à la chambre compétente des propositions en vue d'une période de stage complémentaire.</t>
  </si>
  <si>
    <t>Tout interruption de plus que quinze semaines, calculée sur l'ensemble de la formation, doit être rattrapée à la fin de la formation pour la partie qui dépasse les quinze semaines.  Merci de fournir à l’administration copie de vos certificats médicaux indiquant les dates de début et fin de votre absence.</t>
  </si>
  <si>
    <t>En cas de divergence de vue entre un Maître de stage et un candidat, l'un et l'autre peuvent soumettre le différend à la chambre compétente de la Commission d'Agrément.  La chambre entend les deux parties.  Si le différend persiste, la chambre charge une commission composée d'un ou de plusieurs de ses membres et d'un médecin fonctionnaire du Ministère de la Santé publique d'une enquête sur place.</t>
  </si>
  <si>
    <r>
      <t>Un examen organisé par les universités sanctionne la réussite du premier cycle, lequel comprend 15 heures de cours interuniversitaires minimum (présence obligatoire)</t>
    </r>
    <r>
      <rPr>
        <sz val="11"/>
        <color theme="1"/>
        <rFont val="Calibri"/>
        <family val="2"/>
      </rPr>
      <t>.</t>
    </r>
  </si>
  <si>
    <r>
      <t xml:space="preserve">De manière générale, le fichier est conçu pour faciliter votre encodage.  Il y a donc du remplissage automatique (nom, prénom, année, etc.).  Certaines cellules ont également un format défini (date, nombre, etc.).  Des menus déroulants avec choix vous sont souvent proposés.  Des cellules sont verrouillées, des pages ne vous sont pas accessibles, tout cela est voulu.
</t>
    </r>
    <r>
      <rPr>
        <b/>
        <sz val="11"/>
        <color indexed="8"/>
        <rFont val="Calibri"/>
        <family val="2"/>
      </rPr>
      <t xml:space="preserve">Merci donc de ne pas y apporter de modifications.  </t>
    </r>
  </si>
  <si>
    <t>Capacité didactique des seniors</t>
  </si>
  <si>
    <t>De manière générale, les cellules que vous devez compléter sont sur fond gris (NB: le fond gris n'est parfois pas supporté par toutes les versions Office et donc parfois n'apparaît pas).</t>
  </si>
  <si>
    <r>
      <t xml:space="preserve">Pour les assistants </t>
    </r>
    <r>
      <rPr>
        <b/>
        <sz val="11"/>
        <color indexed="10"/>
        <rFont val="Calibri"/>
        <family val="2"/>
      </rPr>
      <t xml:space="preserve">en dernière année de formation, </t>
    </r>
    <r>
      <rPr>
        <sz val="11"/>
        <color theme="1"/>
        <rFont val="Calibri"/>
        <family val="2"/>
      </rPr>
      <t xml:space="preserve">les carnets doivent être renvoyés pour le 
</t>
    </r>
    <r>
      <rPr>
        <b/>
        <sz val="11"/>
        <color indexed="10"/>
        <rFont val="Calibri"/>
        <family val="2"/>
      </rPr>
      <t>31 août au plus tard</t>
    </r>
    <r>
      <rPr>
        <sz val="11"/>
        <color theme="1"/>
        <rFont val="Calibri"/>
        <family val="2"/>
      </rPr>
      <t>.</t>
    </r>
  </si>
  <si>
    <t xml:space="preserve"> - le présent fichier à compléter et renvoyer chaque année</t>
  </si>
  <si>
    <r>
      <rPr>
        <i/>
        <sz val="11"/>
        <color indexed="8"/>
        <rFont val="Calibri"/>
        <family val="2"/>
      </rPr>
      <t>dde enregistement plan de stage</t>
    </r>
    <r>
      <rPr>
        <sz val="11"/>
        <color theme="1"/>
        <rFont val="Calibri"/>
        <family val="2"/>
      </rPr>
      <t xml:space="preserve">:  à compléter, imprimer,  signer et renvoyer </t>
    </r>
    <r>
      <rPr>
        <b/>
        <sz val="11"/>
        <color indexed="8"/>
        <rFont val="Calibri"/>
        <family val="2"/>
      </rPr>
      <t xml:space="preserve">par recommandé </t>
    </r>
    <r>
      <rPr>
        <sz val="11"/>
        <color theme="1"/>
        <rFont val="Calibri"/>
        <family val="2"/>
      </rPr>
      <t>accompagnée du plan de stage</t>
    </r>
    <r>
      <rPr>
        <b/>
        <sz val="11"/>
        <color indexed="8"/>
        <rFont val="Calibri"/>
        <family val="2"/>
      </rPr>
      <t xml:space="preserve"> </t>
    </r>
    <r>
      <rPr>
        <sz val="11"/>
        <color theme="1"/>
        <rFont val="Calibri"/>
        <family val="2"/>
      </rPr>
      <t>au Ministère de la Fédération Wallonie-Bruxelles dans les 3 premiers mois du début de la formation</t>
    </r>
  </si>
  <si>
    <r>
      <rPr>
        <i/>
        <sz val="11"/>
        <color indexed="8"/>
        <rFont val="Calibri"/>
        <family val="2"/>
      </rPr>
      <t>Plan de stage</t>
    </r>
    <r>
      <rPr>
        <sz val="11"/>
        <color theme="1"/>
        <rFont val="Calibri"/>
        <family val="2"/>
      </rPr>
      <t xml:space="preserve">: à compléter, imprimer, signer, faire signer par les Maîtres de stage + le Maître de stage coordinateur et renvoyer </t>
    </r>
    <r>
      <rPr>
        <b/>
        <sz val="11"/>
        <color indexed="8"/>
        <rFont val="Calibri"/>
        <family val="2"/>
      </rPr>
      <t xml:space="preserve">par recommandé </t>
    </r>
    <r>
      <rPr>
        <sz val="11"/>
        <color theme="1"/>
        <rFont val="Calibri"/>
        <family val="2"/>
      </rPr>
      <t>accompagné de la demande d'enregistrement du plan de stage au Ministère de la Fédération Wallonie-Bruxelles dans les 3 premiers mois du début de la formation</t>
    </r>
  </si>
  <si>
    <t>La formation pratique requiert la présence à temps plein du candidat spécialiste dans le service de stage, sauf si une présence à temps plein n'est pas possible pour des raisons médicales. Dans ce cas, le candidat spécialiste a l'autorisation du maître de stage coordinateur et du maître de stage, et la durée de la formation est prolongée proportionnellement.
La formation est suivie de manière continue, sauf dérogation accordée préalablement par le maître de stage coordinateur et par le maître de stage conformément aux directives établies par le ministre ayant la Santé publique dans ses attributions.
Toute interruption de plus de 15 semaines, calculée sur l'ensemble de la formation, doit être rattrapée à la fin de la formation pour la partie qui dépasse les 15 semaines.</t>
  </si>
  <si>
    <t xml:space="preserve">Le candidat spécialiste peut accomplir un tiers au maximum de la durée de son stage à l'étranger.
Le candidat spécialiste peut accomplir une partie de son stage à l'étranger à condition que :
1° la personne ou la structure chargée de superviser le candidat spécialiste soit agréée conformément à la législation nationale du pays d'accueil pour la formation de candidats spécialistes;
2° une convention soit conclue entre le maître de stage coordinateur, le candidat spécialiste et la personne ou la structure chargée de superviser le candidat spécialiste dans le pays d'accueil. Cette convention fixe au minimum les modalités du stage, une rémunération raisonnable, les objectifs finaux du stage et les modalités selon lesquelles le candidat spécialiste bénéficie d' une assurance professionnelle.
</t>
  </si>
  <si>
    <t xml:space="preserve">La candidate spécialiste enceinte bénéficie des dispositions relatives à la protection de la maternité, conformément à la loi du 16 mars 1971 sur le travail et à l'arrêté royal du 2 mai 1995 concernant la protection de la maternité.
La candidate spécialiste enceinte fait part aussi vite que possible de sa grossesse à son maître de stage coordinateur et au service de médecine du travail compétent.
La candidate spécialiste enceinte doit suivre strictement les directives du médecin du travail.
Seules des tâches ne comportant aucun risque pour elle et pour l'enfant à naître peuvent lui être confiées. Elle ne peut, entre autres, être exposée à des rayonnements, à des substances ou à des agents susceptibles d'être nocifs pour sa grossesse.
Au besoin, le maître de stage, en concertation avec le service de médecine du travail, transfère la candidate spécialiste enceinte d'un environnement à risque vers un environnement sûr dans lequel elle peut poursuivre sa formation.
</t>
  </si>
  <si>
    <t xml:space="preserve">Le candidat spécialiste suit la formation pratique (= stage) dans au moins deux services de stage agréés établis dans deux hôpitaux agréés distincts.
L'un des maîtres de stage attachés aux services de stage fait fonction de maître de stage coordinateur.
Le maître de stage coordinateur est agréé dans la spécialité dans laquelle le candidat spécialiste souhaite être agréé au terme de sa formation.
Le maître de stage coordinateur et le candidat spécialiste concluent une convention précisant au minimum les obligations de chacun.
Pendant le stage, le maître de stage coordinateur peut être remplacé moyennant l'approbation du ministre qui a la santé publique dans ses attributions.
Les autres maîtres de stage veillent à la cohérence et à la qualité de la totalité de la formation pendant la période de stage dans le service de stage auxquels ils sont attachés.
Pendant chaque période de stage, le maître de stage et le service de stage sont adaptés aux exigences et objectifs alors essentiels en matière de formation pratique.
</t>
  </si>
  <si>
    <t>Pendant sa formation, le candidat spécialiste peut réaliser une étude scientifique pouvant remplacer au maximum deux ans de la durée de la formation totale.
Si, en raison de la réalisation de l'étude scientifique visée à l'alinéa 1er, le candidat spécialiste n'atteint pas les objectifs finaux de la totalité de la formation, la durée de la formation est prolongée du temps nécessaire à la réalisation des objectifs finaux en question.</t>
  </si>
  <si>
    <t>Le médecin spécialiste agréé est tenu de maintenir et de développer ses compétences pendant toute sa carrière par une formation pratique et scientifique.</t>
  </si>
  <si>
    <t>MINISTÈRE DE LA FÉDÉRATION WALLONIE-BRUXELLES</t>
  </si>
  <si>
    <t>Administration générale de l’Enseignement (AGE) - DGENORS</t>
  </si>
  <si>
    <t>Direction de l’agrément des prestataires de soins de santé</t>
  </si>
  <si>
    <t>Rue Adolphe Lavallée, 1 - 1080 Bruxelles</t>
  </si>
  <si>
    <t>@: agrementsante@cfwb.be</t>
  </si>
  <si>
    <t xml:space="preserve">Le candidat spécialiste peut, en vue d'acquérir les compétences spécifiques à une spécialité autre que celle pour laquelle il vise un agrément, accomplir au maximum une année de son stage dans un service de stage agréé pour l'autre spécialité concernée, ci-après dénommé stage de rotation, à condition que:
1° le maître de stage agréé du service de stage dans lequel est accompli le stage de rotation soit responsable de la formation du candidat spécialiste lors du stage de rotation;
2° une convention soit conclue entre le maître de stage coordinateur, le candidat spécialiste et le chef du service dans lequel le stage spécifique est accompli. Cette convention fixe au minimum les modalités du stage, une rémunération raisonnable, les objectifs finaux du stage et les modalités selon lesquelles le candidat spécialiste bénéficie d' une assurance professionnelle.
</t>
  </si>
  <si>
    <r>
      <t>Page de garde:</t>
    </r>
    <r>
      <rPr>
        <sz val="11"/>
        <color theme="1"/>
        <rFont val="Calibri"/>
        <family val="2"/>
      </rPr>
      <t xml:space="preserve"> avec les coordonnées où renvoyer vos documents</t>
    </r>
  </si>
  <si>
    <r>
      <t xml:space="preserve">dde d'agrément </t>
    </r>
    <r>
      <rPr>
        <sz val="11"/>
        <color theme="1"/>
        <rFont val="Calibri"/>
        <family val="2"/>
      </rPr>
      <t>&amp;</t>
    </r>
    <r>
      <rPr>
        <i/>
        <sz val="11"/>
        <color indexed="8"/>
        <rFont val="Calibri"/>
        <family val="2"/>
      </rPr>
      <t xml:space="preserve"> Agrément</t>
    </r>
    <r>
      <rPr>
        <sz val="11"/>
        <color theme="1"/>
        <rFont val="Calibri"/>
        <family val="2"/>
      </rPr>
      <t xml:space="preserve">: pour les assistants en fin de formation, à compléter, imprimer, signer et renvoyer </t>
    </r>
    <r>
      <rPr>
        <b/>
        <sz val="11"/>
        <color indexed="8"/>
        <rFont val="Calibri"/>
        <family val="2"/>
      </rPr>
      <t>par recommandé</t>
    </r>
    <r>
      <rPr>
        <sz val="11"/>
        <color theme="1"/>
        <rFont val="Calibri"/>
        <family val="2"/>
      </rPr>
      <t xml:space="preserve"> au Ministère de la Fédération Wallonie-Bruxelles </t>
    </r>
  </si>
  <si>
    <t>NB: Toute demande de modification du plan de stage doit être introduite AVANT le 31 août par recommandé au Ministère de la Fédération Wallonie-Bruxelles  à l'adresse mentionnée sur la page de garde.</t>
  </si>
  <si>
    <r>
      <t xml:space="preserve">Pour la demande d'agrément des assistants qui terminent leur formation, </t>
    </r>
    <r>
      <rPr>
        <sz val="11"/>
        <color indexed="8"/>
        <rFont val="Calibri"/>
        <family val="2"/>
      </rPr>
      <t xml:space="preserve">la procédure pour le carnet de stage informatique reste la même (cfr supra).  Il faut en plus compléter et imprimer la page "dde Agrément" + les annexes demandées + la page "Agrément" + joindre le document pdf "Validation des aptitudes du candidat par ses Maîtres de stage" que vous aurez pris soin de faire signer chaque année par votre Maître de stage et envoyer le tout </t>
    </r>
    <r>
      <rPr>
        <b/>
        <sz val="11"/>
        <color indexed="8"/>
        <rFont val="Calibri"/>
        <family val="2"/>
      </rPr>
      <t>par recommandé</t>
    </r>
    <r>
      <rPr>
        <sz val="11"/>
        <color indexed="8"/>
        <rFont val="Calibri"/>
        <family val="2"/>
      </rPr>
      <t xml:space="preserve"> au Ministère de la Fédération Wallonie-Bruxelles à la Commission d'Agrément ORL. </t>
    </r>
  </si>
  <si>
    <t>Service de Rotation éventuel</t>
  </si>
  <si>
    <t>Signature service de Rotation éventuel</t>
  </si>
  <si>
    <t>3. apposition de la signature du maître de stage coordinateur et être soumis(e) à la Commission d'Agrément par recommandé</t>
  </si>
  <si>
    <t>DATE et SIGNATURE   
DU CANDIDAT</t>
  </si>
  <si>
    <r>
      <t>3.</t>
    </r>
    <r>
      <rPr>
        <b/>
        <sz val="7"/>
        <color indexed="30"/>
        <rFont val="Times New Roman"/>
        <family val="1"/>
      </rPr>
      <t xml:space="preserve"> </t>
    </r>
    <r>
      <rPr>
        <b/>
        <sz val="11"/>
        <color indexed="30"/>
        <rFont val="Calibri"/>
        <family val="2"/>
      </rPr>
      <t>Commentaires et recommandations de la Commission (à remplir par la Commission)</t>
    </r>
  </si>
  <si>
    <r>
      <t>1.</t>
    </r>
    <r>
      <rPr>
        <b/>
        <sz val="7"/>
        <color indexed="8"/>
        <rFont val="Times New Roman"/>
        <family val="1"/>
      </rPr>
      <t xml:space="preserve"> </t>
    </r>
    <r>
      <rPr>
        <b/>
        <sz val="11"/>
        <color indexed="8"/>
        <rFont val="Calibri"/>
        <family val="2"/>
      </rPr>
      <t xml:space="preserve">Evaluation par le </t>
    </r>
    <r>
      <rPr>
        <b/>
        <u val="single"/>
        <sz val="11"/>
        <color indexed="8"/>
        <rFont val="Calibri"/>
        <family val="2"/>
      </rPr>
      <t>rapporteur</t>
    </r>
    <r>
      <rPr>
        <b/>
        <sz val="11"/>
        <color indexed="8"/>
        <rFont val="Calibri"/>
        <family val="2"/>
      </rPr>
      <t xml:space="preserve"> de la Commission du relevé d’activités du stagiaire</t>
    </r>
  </si>
  <si>
    <r>
      <t>2.</t>
    </r>
    <r>
      <rPr>
        <b/>
        <sz val="7"/>
        <color indexed="8"/>
        <rFont val="Times New Roman"/>
        <family val="1"/>
      </rPr>
      <t> </t>
    </r>
    <r>
      <rPr>
        <b/>
        <sz val="11"/>
        <color indexed="8"/>
        <rFont val="Calibri"/>
        <family val="2"/>
      </rPr>
      <t xml:space="preserve">Proposition de validation par le </t>
    </r>
    <r>
      <rPr>
        <b/>
        <u val="single"/>
        <sz val="11"/>
        <color indexed="8"/>
        <rFont val="Calibri"/>
        <family val="2"/>
      </rPr>
      <t>rapporteur</t>
    </r>
    <r>
      <rPr>
        <b/>
        <sz val="11"/>
        <color indexed="8"/>
        <rFont val="Calibri"/>
        <family val="2"/>
      </rPr>
      <t xml:space="preserve"> de la Commission</t>
    </r>
  </si>
  <si>
    <t>4. Validation de l'année de formation (à compléter par la Commission)</t>
  </si>
  <si>
    <r>
      <t> </t>
    </r>
    <r>
      <rPr>
        <b/>
        <sz val="11"/>
        <color indexed="8"/>
        <rFont val="Calibri"/>
        <family val="2"/>
      </rPr>
      <t xml:space="preserve"> </t>
    </r>
  </si>
  <si>
    <r>
      <t>Administration générale de l’Enseignement  (AGE)</t>
    </r>
    <r>
      <rPr>
        <b/>
        <sz val="11"/>
        <color indexed="8"/>
        <rFont val="Calibri"/>
        <family val="2"/>
      </rPr>
      <t xml:space="preserve"> </t>
    </r>
  </si>
  <si>
    <r>
      <t xml:space="preserve">Direction générale de l’Enseignement non obligatoire </t>
    </r>
    <r>
      <rPr>
        <b/>
        <sz val="11"/>
        <color indexed="8"/>
        <rFont val="Calibri"/>
        <family val="2"/>
      </rPr>
      <t xml:space="preserve"> </t>
    </r>
  </si>
  <si>
    <r>
      <t>et de la Recherche scientifique (DGENORS)</t>
    </r>
    <r>
      <rPr>
        <b/>
        <sz val="11"/>
        <color indexed="8"/>
        <rFont val="Calibri"/>
        <family val="2"/>
      </rPr>
      <t xml:space="preserve"> </t>
    </r>
  </si>
  <si>
    <t xml:space="preserve">Direction de l’agrément des prestataires de soins de santé  </t>
  </si>
  <si>
    <r>
      <t>Rue Adolphe Lavallée, 1- 1080 Bruxelles</t>
    </r>
    <r>
      <rPr>
        <b/>
        <sz val="11"/>
        <color indexed="8"/>
        <rFont val="Calibri"/>
        <family val="2"/>
      </rPr>
      <t xml:space="preserve"> </t>
    </r>
  </si>
  <si>
    <t>CARNET DE STAGE
ORL</t>
  </si>
  <si>
    <r>
      <t>Coordonnées :</t>
    </r>
    <r>
      <rPr>
        <sz val="11"/>
        <color indexed="8"/>
        <rFont val="Calibri"/>
        <family val="2"/>
      </rPr>
      <t xml:space="preserve"> </t>
    </r>
  </si>
  <si>
    <t>E-mail : agrementsante@cfwb.be</t>
  </si>
  <si>
    <t xml:space="preserve">Fax : 02/690.89.21                                                </t>
  </si>
  <si>
    <t>Rue Adolphe Lavallée, 1- 1080 Bruxelles</t>
  </si>
  <si>
    <r>
      <t>MINISTÈRE DE LA FÉDÉRATION WALLONIE-BRUXELLES</t>
    </r>
    <r>
      <rPr>
        <b/>
        <sz val="15"/>
        <color indexed="8"/>
        <rFont val="Calibri"/>
        <family val="2"/>
      </rPr>
      <t xml:space="preserve"> </t>
    </r>
  </si>
  <si>
    <r>
      <t xml:space="preserve">Commission d'agrément en </t>
    </r>
    <r>
      <rPr>
        <b/>
        <sz val="11"/>
        <color indexed="8"/>
        <rFont val="Calibri"/>
        <family val="2"/>
      </rPr>
      <t>ORL</t>
    </r>
  </si>
  <si>
    <r>
      <t xml:space="preserve">Centre de Contact : 02/690.89.40 – </t>
    </r>
    <r>
      <rPr>
        <u val="single"/>
        <sz val="11"/>
        <color indexed="39"/>
        <rFont val="Calibri"/>
        <family val="2"/>
      </rPr>
      <t>agrementsante@cfwb.be</t>
    </r>
    <r>
      <rPr>
        <sz val="11"/>
        <color indexed="8"/>
        <rFont val="Calibri"/>
        <family val="2"/>
      </rPr>
      <t xml:space="preserve"> </t>
    </r>
    <r>
      <rPr>
        <b/>
        <sz val="11"/>
        <color indexed="8"/>
        <rFont val="Calibri"/>
        <family val="2"/>
      </rPr>
      <t xml:space="preserve"> </t>
    </r>
  </si>
  <si>
    <t>Tél. : 02/690.89.40</t>
  </si>
  <si>
    <r>
      <t xml:space="preserve">Votre carnet de stage sert à évaluer votre formation tout au long de sa durée.  Vous devez le remplir et le faire valider à la fin de </t>
    </r>
    <r>
      <rPr>
        <b/>
        <sz val="11"/>
        <color indexed="8"/>
        <rFont val="Calibri"/>
        <family val="2"/>
      </rPr>
      <t>chaque année académique. Ce carnet de stage doit être renvoyé à la fin de l'année de stage à l’Administration de la Fédération Wallonie-Bruxelles au plus tard six mois après l'achèvement de l'année de stage</t>
    </r>
  </si>
  <si>
    <r>
      <t xml:space="preserve"> - le fichier PDF "Validation des aptitudes du candidat par ses Maîtres de stage" est à télécharger </t>
    </r>
    <r>
      <rPr>
        <sz val="11"/>
        <rFont val="Calibri"/>
        <family val="2"/>
      </rPr>
      <t xml:space="preserve">sur le site du de la Fédération Wallonie-Bruxelles, </t>
    </r>
    <r>
      <rPr>
        <sz val="11"/>
        <rFont val="Calibri"/>
        <family val="2"/>
      </rPr>
      <t>à imprimer, faire signer chaque année et renvoyer au Ministère de la Fédération Wallonie-Bruxelles en fin de formation avec votre demande d'agrément.  Il ne faut donc PAS l'envoyer chaque année à la Commission d'Agrément.</t>
    </r>
  </si>
  <si>
    <r>
      <t xml:space="preserve">!!! Merci de remplir cette page, même si votre plan de stage est déjà validé car il sert de base au remplissage automatique des autres pages!!!
Remplir les cellules sur fond gris.  Dans certains cas, un menu déroulant avec choix vous sera proposé. Cliquez sur l'item correspondant à votre choix.
Compléter et imprimer ce document, le signer et le renvoyer avec le plan de stage et les annexes demandées </t>
    </r>
    <r>
      <rPr>
        <b/>
        <sz val="11"/>
        <color indexed="8"/>
        <rFont val="Calibri"/>
        <family val="2"/>
      </rPr>
      <t>par recommandé</t>
    </r>
    <r>
      <rPr>
        <sz val="11"/>
        <color theme="1"/>
        <rFont val="Calibri"/>
        <family val="2"/>
      </rPr>
      <t xml:space="preserve"> au Ministère de la Fédération Wallonie-Bruxelles  dans les 3 premiers mois du début de la formation à l'adresse mentionnée sur le document ou sur la page de garde.
</t>
    </r>
  </si>
  <si>
    <r>
      <t xml:space="preserve">Remplir les cellules sur fond gris.  Dans certains cas, un menu déroulant avec choix vous sera proposé.  Cliquez sur l'item correspondant à votre choix.
Compléter et imprimer ce document, le signer et le faire signer par tous les Maîtres de stage + le Maître de stage coordinateur.
Renvoyer le plan de stage avec la demande d'enregistrement du plan de stage et les annexes demandées </t>
    </r>
    <r>
      <rPr>
        <b/>
        <sz val="11"/>
        <color indexed="8"/>
        <rFont val="Calibri"/>
        <family val="2"/>
      </rPr>
      <t>par recommandé</t>
    </r>
    <r>
      <rPr>
        <sz val="11"/>
        <color theme="1"/>
        <rFont val="Calibri"/>
        <family val="2"/>
      </rPr>
      <t xml:space="preserve"> au Ministère de la Fédération Wallonie-Bruxelles  dans les 3 premiers mois du début de la formation à l'adresse mentionnée sur la page de garde.
</t>
    </r>
  </si>
  <si>
    <t>Le stage peut être accompli pour 40% au maximum dans un service de stage non établi dans un hôpital.
Concernant le stage dans un service de stage établi dans un hôpital, il est accompli pour minimum
douze mois dans un hôpital désigné comme hôpital universitaire ou dans un hôpital dont le service de
stage est désigné comme universitaire en application de la loi coordonnée du 10 juillet 2008 sur les
hôpitaux et autres établissements de soins.
Concernant le stage dans un service de stage établi dans un hôpital, il est également accompli pour
minimum douze mois dans un hôpital qui n'est pas désigné comme hôpital universitaire ou dans un
hôpital dont le service de stage n'est pas désigné comme universitaire en application de la loi
coordonnée du 10 juillet 2008 sur les hôpitaux et autres établissements de soins.</t>
  </si>
  <si>
    <t>Stage spécifique</t>
  </si>
  <si>
    <r>
      <t xml:space="preserve">Le candidat spécialiste peut accomplir au maximum une année du stage dans le cadre d'un service non-agréé comme service de stage, dans le but d'acquérir certaines compétences spécifiques afférentes à un sous-domaine limité de la spécialité ne peuvent être acquises dans un service de stage agréé.
Le candidat spécialiste peut accomplir une partie de son stage dans le cadre d'un tel stage spécifique à condition que :
1° le maître de stage coordinateur agréé reste responsable de la formation du candidat spécialiste;
2° une convention soit conclue entre le maître de stage coordinateur, le candidat spécialiste et le chef du service dans lequel le stage spécifique est accompli. Cette convention fixe au minimum les modalités du stage, une rémunération raisonnable, les objectifs finaux du stage et les modalités selon lesquelles le candidat spécialiste bénéficie d' une assurance professionnelle.
La structure dans laquelle le stage spécifique est accompli fait l'objet d'une notification au </t>
    </r>
    <r>
      <rPr>
        <b/>
        <sz val="11"/>
        <color indexed="8"/>
        <rFont val="Calibri"/>
        <family val="2"/>
      </rPr>
      <t>Service public fédéral Santé public</t>
    </r>
    <r>
      <rPr>
        <sz val="11"/>
        <color indexed="8"/>
        <rFont val="Calibri"/>
        <family val="2"/>
      </rPr>
      <t xml:space="preserve"> </t>
    </r>
    <r>
      <rPr>
        <sz val="11"/>
        <color indexed="8"/>
        <rFont val="Calibri"/>
        <family val="2"/>
      </rPr>
      <t xml:space="preserve"> et est enregistré sur une liste tenue par ledit Service public.
</t>
    </r>
  </si>
  <si>
    <t>Stage de rotation</t>
  </si>
  <si>
    <t>Recherche scientifique</t>
  </si>
  <si>
    <t>En ce qui concerne la validation des aptitudes du candidat par le Maître de stage (cfr autre document à télécharger sur le site de la Fédération Wallonie-Bruxelles), les items relatifs au premier cycle doivent être validés de préférence avant la fin du premier cycle.  Ceux relevant du second cycle peuvent déjà l’être au cours du premier cycle.  Ce document est à faire compléter chaque année de formation par le Maître de stage et est à produire uniquement en fin de formation.  En fin de formation, tous les items doivent être validés.</t>
  </si>
  <si>
    <t>Convention avec le coordinateur</t>
  </si>
  <si>
    <t>TYPE D'ABSENCES</t>
  </si>
  <si>
    <t>Absence pour maladie</t>
  </si>
  <si>
    <t>Absence pour congé de maternité</t>
  </si>
  <si>
    <t>Congés scientifiques</t>
  </si>
  <si>
    <t>Congés de circonstances</t>
  </si>
  <si>
    <t>Journée des de travail effectives</t>
  </si>
  <si>
    <t>Attestation d'autonomie délivrée par le Maître de stage coordinateur ou le dernier Maitre de stage</t>
  </si>
  <si>
    <t>Publication et preuve d'acceptation de celle-ci</t>
  </si>
  <si>
    <t>Attestation FUS (= attestation de réussite des 2 premières années universitaires)</t>
  </si>
  <si>
    <t>Attestation de sélection universitaire</t>
  </si>
  <si>
    <r>
      <rPr>
        <b/>
        <sz val="11"/>
        <color indexed="10"/>
        <rFont val="Calibri"/>
        <family val="2"/>
      </rPr>
      <t>Chaque année pour le 31 octobre au plus tard</t>
    </r>
    <r>
      <rPr>
        <sz val="11"/>
        <color theme="1"/>
        <rFont val="Calibri"/>
        <family val="2"/>
      </rPr>
      <t xml:space="preserve">, </t>
    </r>
    <r>
      <rPr>
        <b/>
        <sz val="11"/>
        <color indexed="8"/>
        <rFont val="Calibri"/>
        <family val="2"/>
      </rPr>
      <t>sauvegardez</t>
    </r>
    <r>
      <rPr>
        <sz val="11"/>
        <color theme="1"/>
        <rFont val="Calibri"/>
        <family val="2"/>
      </rPr>
      <t xml:space="preserve"> votre document Excel complété comme suit: "DATE aaaa-mm-jj NOM Prénom Université" ex.: 2014-10-31 WALTREGNY Laurence ULG" et </t>
    </r>
    <r>
      <rPr>
        <b/>
        <sz val="11"/>
        <color indexed="8"/>
        <rFont val="Calibri"/>
        <family val="2"/>
      </rPr>
      <t>envoyez le par</t>
    </r>
    <r>
      <rPr>
        <sz val="11"/>
        <color theme="1"/>
        <rFont val="Calibri"/>
        <family val="2"/>
      </rPr>
      <t xml:space="preserve"> </t>
    </r>
    <r>
      <rPr>
        <b/>
        <sz val="11"/>
        <color indexed="8"/>
        <rFont val="Calibri"/>
        <family val="2"/>
      </rPr>
      <t>e-mail</t>
    </r>
    <r>
      <rPr>
        <sz val="11"/>
        <color theme="1"/>
        <rFont val="Calibri"/>
        <family val="2"/>
      </rPr>
      <t xml:space="preserve"> à votre maitre de stage local (ainsi qu'une copie à agrementsante@cfwb.be).  Votre maitre de stage devra remplir l'onglet "Evaluation Me Stage", verrouiller l'onglet et vous le renvoyer dans les plus brefs délais. Vous renverrez le fichier Excel à l'adresse: agrementsante@cfwb.be et sera transmis à la Commission d'Agrément.
Nous avons tout fait pour vous faciliter la tâche, merci de </t>
    </r>
    <r>
      <rPr>
        <b/>
        <sz val="11"/>
        <color indexed="8"/>
        <rFont val="Calibri"/>
        <family val="2"/>
      </rPr>
      <t>respecter le délai</t>
    </r>
    <r>
      <rPr>
        <sz val="11"/>
        <color theme="1"/>
        <rFont val="Calibri"/>
        <family val="2"/>
      </rPr>
      <t xml:space="preserve">!
</t>
    </r>
    <r>
      <rPr>
        <b/>
        <sz val="11"/>
        <color indexed="10"/>
        <rFont val="Calibri"/>
        <family val="2"/>
      </rPr>
      <t>Le non-respect de ce délai entraînera une convocation du candidat devant la Commission d'Agrément ORL et débouchera sur la non-validation de l'année de formation concernée.</t>
    </r>
    <r>
      <rPr>
        <sz val="11"/>
        <color theme="1"/>
        <rFont val="Calibri"/>
        <family val="2"/>
      </rPr>
      <t xml:space="preserve">
</t>
    </r>
    <r>
      <rPr>
        <b/>
        <sz val="11"/>
        <color indexed="8"/>
        <rFont val="Calibri"/>
        <family val="2"/>
      </rPr>
      <t xml:space="preserve">Lorsque le candidat ne transmet pas le carnet dans les six mois suivant la date anniversaire de l'entrée en stage, la période de stage concernée est invalidée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</si>
</sst>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0_;00_;00\-000_;00"/>
    <numFmt numFmtId="189" formatCode="0\-00000\-00\-000"/>
    <numFmt numFmtId="190" formatCode="d/m;@"/>
    <numFmt numFmtId="191" formatCode="0.0"/>
    <numFmt numFmtId="192" formatCode="0##\-000&quot; &quot;00&quot; &quot;00"/>
    <numFmt numFmtId="193" formatCode="d/mm/yyyy;@"/>
    <numFmt numFmtId="194" formatCode="[$-80C]dddd\ d\ mmmm\ yyyy"/>
    <numFmt numFmtId="195" formatCode="&quot;Vrai&quot;;&quot;Vrai&quot;;&quot;Faux&quot;"/>
    <numFmt numFmtId="196" formatCode="&quot;Actif&quot;;&quot;Actif&quot;;&quot;Inactif&quot;"/>
    <numFmt numFmtId="197" formatCode="[$€-2]\ #,##0.00_);[Red]\([$€-2]\ #,##0.00\)"/>
  </numFmts>
  <fonts count="81">
    <font>
      <sz val="11"/>
      <color theme="1"/>
      <name val="Calibri"/>
      <family val="2"/>
    </font>
    <font>
      <sz val="11"/>
      <color indexed="8"/>
      <name val="Calibri"/>
      <family val="2"/>
    </font>
    <font>
      <b/>
      <sz val="11"/>
      <color indexed="8"/>
      <name val="Calibri"/>
      <family val="2"/>
    </font>
    <font>
      <b/>
      <sz val="7"/>
      <color indexed="8"/>
      <name val="Times New Roman"/>
      <family val="1"/>
    </font>
    <font>
      <b/>
      <sz val="13"/>
      <color indexed="8"/>
      <name val="Calibri"/>
      <family val="2"/>
    </font>
    <font>
      <i/>
      <sz val="11"/>
      <color indexed="8"/>
      <name val="Calibri"/>
      <family val="2"/>
    </font>
    <font>
      <sz val="8"/>
      <name val="Verdana"/>
      <family val="2"/>
    </font>
    <font>
      <b/>
      <sz val="12"/>
      <color indexed="10"/>
      <name val="Calibri"/>
      <family val="2"/>
    </font>
    <font>
      <b/>
      <sz val="13"/>
      <color indexed="10"/>
      <name val="Calibri"/>
      <family val="2"/>
    </font>
    <font>
      <sz val="11"/>
      <name val="Calibri"/>
      <family val="2"/>
    </font>
    <font>
      <u val="single"/>
      <sz val="11"/>
      <color indexed="12"/>
      <name val="Calibri"/>
      <family val="2"/>
    </font>
    <font>
      <b/>
      <sz val="7"/>
      <color indexed="8"/>
      <name val="Calibri"/>
      <family val="2"/>
    </font>
    <font>
      <b/>
      <sz val="15"/>
      <color indexed="8"/>
      <name val="Calibri"/>
      <family val="2"/>
    </font>
    <font>
      <sz val="13"/>
      <color indexed="8"/>
      <name val="Calibri"/>
      <family val="2"/>
    </font>
    <font>
      <b/>
      <sz val="11"/>
      <color indexed="10"/>
      <name val="Calibri"/>
      <family val="2"/>
    </font>
    <font>
      <sz val="12"/>
      <name val="Calibri"/>
      <family val="2"/>
    </font>
    <font>
      <b/>
      <sz val="11"/>
      <name val="Calibri"/>
      <family val="2"/>
    </font>
    <font>
      <sz val="10"/>
      <name val="Arial"/>
      <family val="2"/>
    </font>
    <font>
      <sz val="8"/>
      <color indexed="8"/>
      <name val="Calibri"/>
      <family val="2"/>
    </font>
    <font>
      <sz val="11"/>
      <color indexed="10"/>
      <name val="Calibri"/>
      <family val="2"/>
    </font>
    <font>
      <b/>
      <u val="single"/>
      <sz val="11"/>
      <color indexed="8"/>
      <name val="Calibri"/>
      <family val="2"/>
    </font>
    <font>
      <sz val="20"/>
      <color indexed="10"/>
      <name val="Calibri"/>
      <family val="2"/>
    </font>
    <font>
      <sz val="12"/>
      <color indexed="10"/>
      <name val="Calibri"/>
      <family val="2"/>
    </font>
    <font>
      <b/>
      <u val="single"/>
      <sz val="13"/>
      <color indexed="8"/>
      <name val="Calibri"/>
      <family val="2"/>
    </font>
    <font>
      <b/>
      <u val="single"/>
      <sz val="11"/>
      <color indexed="10"/>
      <name val="Calibri"/>
      <family val="2"/>
    </font>
    <font>
      <u val="single"/>
      <sz val="11"/>
      <color indexed="8"/>
      <name val="Calibri"/>
      <family val="2"/>
    </font>
    <font>
      <b/>
      <sz val="20"/>
      <name val="Calibri"/>
      <family val="2"/>
    </font>
    <font>
      <b/>
      <sz val="10"/>
      <color indexed="8"/>
      <name val="Calibri"/>
      <family val="2"/>
    </font>
    <font>
      <b/>
      <sz val="10"/>
      <name val="Calibri"/>
      <family val="2"/>
    </font>
    <font>
      <sz val="9"/>
      <color indexed="8"/>
      <name val="Calibri"/>
      <family val="2"/>
    </font>
    <font>
      <u val="single"/>
      <sz val="11"/>
      <name val="Calibri"/>
      <family val="2"/>
    </font>
    <font>
      <sz val="10"/>
      <name val="Calibri"/>
      <family val="2"/>
    </font>
    <font>
      <b/>
      <sz val="18"/>
      <color indexed="8"/>
      <name val="Calibri"/>
      <family val="2"/>
    </font>
    <font>
      <b/>
      <sz val="13"/>
      <color indexed="17"/>
      <name val="Calibri"/>
      <family val="2"/>
    </font>
    <font>
      <b/>
      <sz val="20"/>
      <color indexed="8"/>
      <name val="Calibri"/>
      <family val="2"/>
    </font>
    <font>
      <sz val="8"/>
      <name val="Calibri"/>
      <family val="2"/>
    </font>
    <font>
      <u val="single"/>
      <sz val="11"/>
      <color indexed="36"/>
      <name val="Calibri"/>
      <family val="2"/>
    </font>
    <font>
      <b/>
      <sz val="11"/>
      <color indexed="30"/>
      <name val="Calibri"/>
      <family val="2"/>
    </font>
    <font>
      <b/>
      <sz val="7"/>
      <color indexed="30"/>
      <name val="Times New Roman"/>
      <family val="1"/>
    </font>
    <font>
      <u val="single"/>
      <sz val="11"/>
      <color indexed="39"/>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30"/>
      <name val="Calibri"/>
      <family val="2"/>
    </font>
    <font>
      <sz val="15"/>
      <color indexed="8"/>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1"/>
      <color rgb="FF0070C0"/>
      <name val="Calibri"/>
      <family val="2"/>
    </font>
    <font>
      <sz val="11"/>
      <color rgb="FF0070C0"/>
      <name val="Calibri"/>
      <family val="2"/>
    </font>
    <font>
      <b/>
      <sz val="11"/>
      <color rgb="FF1F497D"/>
      <name val="Calibri"/>
      <family val="2"/>
    </font>
    <font>
      <b/>
      <sz val="20"/>
      <color rgb="FF000000"/>
      <name val="Calibri"/>
      <family val="2"/>
    </font>
    <font>
      <b/>
      <sz val="11"/>
      <color rgb="FF000000"/>
      <name val="Calibri"/>
      <family val="2"/>
    </font>
    <font>
      <sz val="11"/>
      <color rgb="FF000000"/>
      <name val="Calibri"/>
      <family val="2"/>
    </font>
    <font>
      <sz val="15"/>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11"/>
        <bgColor indexed="64"/>
      </patternFill>
    </fill>
    <fill>
      <patternFill patternType="solid">
        <fgColor theme="0" tint="-0.1499900072813034"/>
        <bgColor indexed="64"/>
      </patternFill>
    </fill>
    <fill>
      <patternFill patternType="solid">
        <fgColor rgb="FFFFFF00"/>
        <bgColor indexed="64"/>
      </patternFill>
    </fill>
    <fill>
      <patternFill patternType="solid">
        <fgColor rgb="FF99FF9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bottom style="thin"/>
    </border>
    <border>
      <left/>
      <right/>
      <top/>
      <bottom style="thin"/>
    </border>
    <border>
      <left style="thin"/>
      <right/>
      <top/>
      <bottom style="thin"/>
    </border>
    <border>
      <left style="thin"/>
      <right/>
      <top/>
      <bottom/>
    </border>
    <border>
      <left/>
      <right/>
      <top style="thin"/>
      <bottom/>
    </border>
    <border>
      <left style="thin"/>
      <right/>
      <top style="thin"/>
      <bottom/>
    </border>
    <border>
      <left/>
      <right style="thin"/>
      <top/>
      <bottom/>
    </border>
    <border>
      <left/>
      <right style="thin"/>
      <top style="thin"/>
      <bottom/>
    </border>
    <border>
      <left style="medium"/>
      <right/>
      <top/>
      <bottom style="medium"/>
    </border>
    <border>
      <left style="medium"/>
      <right/>
      <top/>
      <bottom/>
    </border>
    <border>
      <left style="medium"/>
      <right/>
      <top style="medium"/>
      <bottom/>
    </border>
    <border>
      <left/>
      <right/>
      <top style="thin"/>
      <bottom style="thin"/>
    </border>
    <border>
      <left/>
      <right style="medium"/>
      <top style="medium"/>
      <bottom/>
    </border>
    <border>
      <left/>
      <right style="medium"/>
      <top/>
      <bottom/>
    </border>
    <border>
      <left/>
      <right style="medium"/>
      <top/>
      <bottom style="medium"/>
    </border>
    <border>
      <left/>
      <right style="thin"/>
      <top style="thin"/>
      <bottom style="thin"/>
    </border>
    <border>
      <left style="thin"/>
      <right style="thin"/>
      <top style="thin"/>
      <bottom/>
    </border>
    <border>
      <left style="medium">
        <color indexed="10"/>
      </left>
      <right style="medium">
        <color indexed="10"/>
      </right>
      <top style="medium">
        <color indexed="10"/>
      </top>
      <bottom/>
    </border>
    <border>
      <left style="medium">
        <color indexed="10"/>
      </left>
      <right style="medium">
        <color indexed="10"/>
      </right>
      <top/>
      <bottom/>
    </border>
    <border>
      <left style="thin"/>
      <right style="thin"/>
      <top/>
      <bottom style="thin"/>
    </border>
    <border>
      <left/>
      <right/>
      <top/>
      <bottom style="medium"/>
    </border>
    <border>
      <left style="medium"/>
      <right style="medium"/>
      <top style="medium"/>
      <bottom style="medium"/>
    </border>
    <border>
      <left/>
      <right/>
      <top style="medium"/>
      <bottom style="medium"/>
    </border>
    <border>
      <left style="medium"/>
      <right/>
      <top style="double"/>
      <bottom/>
    </border>
    <border>
      <left/>
      <right style="medium"/>
      <top style="double"/>
      <bottom/>
    </border>
    <border>
      <left style="medium">
        <color indexed="10"/>
      </left>
      <right style="medium">
        <color indexed="10"/>
      </right>
      <top/>
      <bottom style="medium">
        <color indexed="10"/>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thin"/>
      <right style="medium">
        <color rgb="FFFF0000"/>
      </right>
      <top style="thin"/>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thin"/>
      <bottom style="medium">
        <color rgb="FFFF0000"/>
      </bottom>
    </border>
    <border>
      <left style="medium">
        <color rgb="FFFF0000"/>
      </left>
      <right>
        <color indexed="63"/>
      </right>
      <top style="medium">
        <color rgb="FFFF0000"/>
      </top>
      <bottom>
        <color indexed="63"/>
      </bottom>
    </border>
    <border>
      <left style="medium"/>
      <right/>
      <top style="medium"/>
      <bottom style="medium"/>
    </border>
    <border>
      <left/>
      <right style="medium"/>
      <top style="medium"/>
      <bottom style="medium"/>
    </border>
    <border>
      <left/>
      <right style="double"/>
      <top/>
      <bottom/>
    </border>
    <border>
      <left/>
      <right style="double"/>
      <top/>
      <bottom style="medium"/>
    </border>
    <border>
      <left style="double"/>
      <right style="medium"/>
      <top/>
      <bottom/>
    </border>
    <border>
      <left style="double"/>
      <right style="medium"/>
      <top/>
      <bottom style="medium"/>
    </border>
    <border>
      <left/>
      <right style="double"/>
      <top style="double"/>
      <bottom/>
    </border>
    <border>
      <left/>
      <right/>
      <top style="medium"/>
      <bottom/>
    </border>
    <border>
      <left style="medium"/>
      <right/>
      <top style="medium"/>
      <bottom style="double"/>
    </border>
    <border>
      <left/>
      <right/>
      <top style="medium"/>
      <bottom style="double"/>
    </border>
    <border>
      <left/>
      <right style="medium"/>
      <top style="medium"/>
      <bottom style="double"/>
    </border>
    <border>
      <left/>
      <right/>
      <top style="double"/>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1"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10" fillId="0" borderId="0" applyNumberFormat="0" applyFill="0" applyBorder="0" applyAlignment="0" applyProtection="0"/>
    <xf numFmtId="0" fontId="3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30" borderId="0" applyNumberFormat="0" applyBorder="0" applyAlignment="0" applyProtection="0"/>
    <xf numFmtId="0" fontId="17" fillId="0" borderId="0">
      <alignment/>
      <protection/>
    </xf>
    <xf numFmtId="9" fontId="1"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423">
    <xf numFmtId="0" fontId="0" fillId="0" borderId="0" xfId="0" applyFont="1" applyAlignment="1">
      <alignment/>
    </xf>
    <xf numFmtId="0" fontId="0" fillId="0" borderId="0" xfId="0" applyAlignment="1">
      <alignment horizontal="center"/>
    </xf>
    <xf numFmtId="0" fontId="2" fillId="0" borderId="10" xfId="0" applyFont="1" applyBorder="1" applyAlignment="1">
      <alignment/>
    </xf>
    <xf numFmtId="0" fontId="0" fillId="0" borderId="10" xfId="0" applyBorder="1" applyAlignment="1">
      <alignment/>
    </xf>
    <xf numFmtId="0" fontId="2" fillId="0" borderId="11" xfId="0" applyFont="1" applyBorder="1" applyAlignment="1">
      <alignment/>
    </xf>
    <xf numFmtId="0" fontId="0" fillId="0" borderId="11" xfId="0" applyBorder="1" applyAlignment="1">
      <alignment/>
    </xf>
    <xf numFmtId="0" fontId="0" fillId="0" borderId="10" xfId="0"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0" fillId="0" borderId="11" xfId="0" applyBorder="1" applyAlignment="1">
      <alignment wrapText="1"/>
    </xf>
    <xf numFmtId="0" fontId="5" fillId="0" borderId="0" xfId="0" applyFont="1" applyAlignment="1">
      <alignment/>
    </xf>
    <xf numFmtId="0" fontId="4" fillId="0" borderId="0" xfId="0" applyFont="1" applyAlignment="1">
      <alignment horizontal="left"/>
    </xf>
    <xf numFmtId="0" fontId="0" fillId="0" borderId="0" xfId="0" applyBorder="1" applyAlignment="1">
      <alignment/>
    </xf>
    <xf numFmtId="0" fontId="7" fillId="0" borderId="0" xfId="0" applyFont="1" applyAlignment="1">
      <alignment/>
    </xf>
    <xf numFmtId="0" fontId="0" fillId="0" borderId="10" xfId="0" applyBorder="1" applyAlignment="1">
      <alignment horizontal="center"/>
    </xf>
    <xf numFmtId="0" fontId="4" fillId="0" borderId="0" xfId="0" applyFont="1" applyAlignment="1">
      <alignment horizontal="center"/>
    </xf>
    <xf numFmtId="0" fontId="0" fillId="0" borderId="0" xfId="0" applyFont="1" applyAlignment="1">
      <alignment/>
    </xf>
    <xf numFmtId="0" fontId="2" fillId="0" borderId="0" xfId="0" applyFont="1" applyAlignment="1">
      <alignment/>
    </xf>
    <xf numFmtId="0" fontId="0" fillId="0" borderId="0" xfId="0" applyAlignment="1">
      <alignment/>
    </xf>
    <xf numFmtId="0" fontId="20"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0" fillId="0" borderId="0" xfId="0" applyAlignment="1">
      <alignment vertical="top"/>
    </xf>
    <xf numFmtId="0" fontId="2" fillId="0" borderId="20" xfId="0" applyFont="1" applyBorder="1" applyAlignment="1">
      <alignment/>
    </xf>
    <xf numFmtId="0" fontId="0" fillId="0" borderId="21" xfId="0" applyFont="1" applyBorder="1" applyAlignment="1">
      <alignment/>
    </xf>
    <xf numFmtId="0" fontId="2" fillId="0" borderId="21" xfId="0" applyFont="1" applyBorder="1" applyAlignment="1">
      <alignment/>
    </xf>
    <xf numFmtId="0" fontId="2" fillId="0" borderId="22" xfId="0" applyFont="1" applyBorder="1" applyAlignment="1">
      <alignment/>
    </xf>
    <xf numFmtId="0" fontId="21" fillId="0" borderId="0" xfId="0" applyFont="1" applyAlignment="1">
      <alignment/>
    </xf>
    <xf numFmtId="0" fontId="4" fillId="0" borderId="0" xfId="0" applyFont="1" applyAlignment="1">
      <alignment horizontal="left"/>
    </xf>
    <xf numFmtId="0" fontId="5" fillId="0" borderId="0" xfId="0" applyFont="1" applyAlignment="1">
      <alignment/>
    </xf>
    <xf numFmtId="0" fontId="0" fillId="0" borderId="0" xfId="0" applyFont="1" applyAlignment="1">
      <alignment horizontal="left" indent="5"/>
    </xf>
    <xf numFmtId="0" fontId="0" fillId="0" borderId="23"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1" xfId="0" applyFont="1" applyBorder="1" applyAlignment="1">
      <alignment/>
    </xf>
    <xf numFmtId="0" fontId="7" fillId="0" borderId="0" xfId="0" applyFont="1" applyAlignment="1">
      <alignment/>
    </xf>
    <xf numFmtId="0" fontId="22" fillId="0" borderId="0" xfId="0" applyFont="1" applyAlignment="1">
      <alignment/>
    </xf>
    <xf numFmtId="0" fontId="22" fillId="0" borderId="0" xfId="0" applyFont="1" applyAlignment="1">
      <alignment horizontal="center"/>
    </xf>
    <xf numFmtId="0" fontId="22" fillId="0" borderId="0" xfId="0" applyFont="1" applyAlignment="1">
      <alignment/>
    </xf>
    <xf numFmtId="0" fontId="2" fillId="0" borderId="10" xfId="0" applyFont="1" applyBorder="1" applyAlignment="1">
      <alignment horizontal="center"/>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12" fillId="0" borderId="0" xfId="0" applyFont="1" applyAlignment="1">
      <alignment/>
    </xf>
    <xf numFmtId="0" fontId="7" fillId="0" borderId="0" xfId="0" applyFont="1" applyAlignment="1">
      <alignment horizontal="left"/>
    </xf>
    <xf numFmtId="14" fontId="2" fillId="0" borderId="25" xfId="0" applyNumberFormat="1"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23" xfId="0" applyBorder="1" applyAlignment="1">
      <alignment/>
    </xf>
    <xf numFmtId="0" fontId="0" fillId="0" borderId="27" xfId="0" applyBorder="1" applyAlignment="1">
      <alignment/>
    </xf>
    <xf numFmtId="191" fontId="22" fillId="0" borderId="0" xfId="0" applyNumberFormat="1" applyFont="1" applyAlignment="1">
      <alignment horizontal="center"/>
    </xf>
    <xf numFmtId="191" fontId="0" fillId="0" borderId="0" xfId="0" applyNumberFormat="1" applyAlignment="1">
      <alignment horizontal="center"/>
    </xf>
    <xf numFmtId="191" fontId="0" fillId="0" borderId="10" xfId="0" applyNumberFormat="1" applyBorder="1" applyAlignment="1">
      <alignment horizontal="center"/>
    </xf>
    <xf numFmtId="191" fontId="0" fillId="0" borderId="0" xfId="0" applyNumberFormat="1" applyAlignment="1">
      <alignment/>
    </xf>
    <xf numFmtId="191" fontId="22" fillId="0" borderId="0" xfId="0" applyNumberFormat="1" applyFont="1" applyAlignment="1">
      <alignment/>
    </xf>
    <xf numFmtId="191" fontId="4" fillId="0" borderId="0" xfId="0" applyNumberFormat="1" applyFont="1" applyAlignment="1">
      <alignment horizontal="center"/>
    </xf>
    <xf numFmtId="191" fontId="22" fillId="0" borderId="0" xfId="0" applyNumberFormat="1" applyFont="1" applyAlignment="1">
      <alignment horizontal="center"/>
    </xf>
    <xf numFmtId="191" fontId="0" fillId="0" borderId="10" xfId="0" applyNumberFormat="1" applyFill="1" applyBorder="1" applyAlignment="1">
      <alignment horizontal="center"/>
    </xf>
    <xf numFmtId="14" fontId="1" fillId="0" borderId="0" xfId="0" applyNumberFormat="1" applyFont="1" applyAlignment="1">
      <alignment/>
    </xf>
    <xf numFmtId="0" fontId="13" fillId="0" borderId="11" xfId="0" applyFont="1" applyBorder="1" applyAlignment="1">
      <alignment/>
    </xf>
    <xf numFmtId="14" fontId="13" fillId="0" borderId="23" xfId="0" applyNumberFormat="1" applyFont="1" applyBorder="1" applyAlignment="1">
      <alignment/>
    </xf>
    <xf numFmtId="0" fontId="13" fillId="0" borderId="23" xfId="0" applyFont="1" applyBorder="1" applyAlignment="1">
      <alignment/>
    </xf>
    <xf numFmtId="0" fontId="13" fillId="0" borderId="27" xfId="0" applyFont="1" applyBorder="1" applyAlignment="1">
      <alignment/>
    </xf>
    <xf numFmtId="0" fontId="13" fillId="0" borderId="0" xfId="0" applyFont="1" applyAlignment="1">
      <alignment/>
    </xf>
    <xf numFmtId="0" fontId="4" fillId="0" borderId="0" xfId="0" applyFont="1" applyAlignment="1">
      <alignment/>
    </xf>
    <xf numFmtId="0" fontId="13" fillId="0" borderId="11" xfId="0" applyFont="1" applyBorder="1" applyAlignment="1">
      <alignment/>
    </xf>
    <xf numFmtId="0" fontId="13" fillId="0" borderId="23" xfId="0" applyFont="1" applyBorder="1" applyAlignment="1">
      <alignment/>
    </xf>
    <xf numFmtId="0" fontId="13" fillId="0" borderId="27" xfId="0" applyFont="1" applyBorder="1" applyAlignment="1">
      <alignment/>
    </xf>
    <xf numFmtId="0" fontId="15" fillId="0" borderId="0" xfId="0" applyFont="1" applyAlignment="1">
      <alignment/>
    </xf>
    <xf numFmtId="0" fontId="0" fillId="0" borderId="10" xfId="0" applyBorder="1" applyAlignment="1">
      <alignment vertical="top" wrapText="1"/>
    </xf>
    <xf numFmtId="0" fontId="0" fillId="0" borderId="17" xfId="0" applyBorder="1" applyAlignment="1">
      <alignment/>
    </xf>
    <xf numFmtId="0" fontId="0" fillId="0" borderId="10" xfId="0" applyBorder="1" applyAlignment="1">
      <alignment vertical="center" wrapText="1"/>
    </xf>
    <xf numFmtId="0" fontId="0" fillId="0" borderId="10" xfId="0" applyFill="1" applyBorder="1" applyAlignment="1">
      <alignment vertical="center" wrapText="1"/>
    </xf>
    <xf numFmtId="0" fontId="0" fillId="0" borderId="23" xfId="0" applyFont="1" applyFill="1" applyBorder="1" applyAlignment="1">
      <alignment wrapText="1"/>
    </xf>
    <xf numFmtId="0" fontId="0" fillId="0" borderId="23" xfId="0" applyFont="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10"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Border="1" applyAlignment="1">
      <alignment horizontal="center"/>
    </xf>
    <xf numFmtId="0" fontId="0" fillId="0" borderId="10" xfId="0" applyFont="1" applyBorder="1" applyAlignment="1">
      <alignment vertical="top" wrapText="1"/>
    </xf>
    <xf numFmtId="0" fontId="0" fillId="0" borderId="28" xfId="0" applyBorder="1" applyAlignment="1">
      <alignment horizontal="center"/>
    </xf>
    <xf numFmtId="0" fontId="0" fillId="0" borderId="10" xfId="0" applyBorder="1" applyAlignment="1">
      <alignment horizontal="center" vertical="center" wrapText="1"/>
    </xf>
    <xf numFmtId="0" fontId="12" fillId="0" borderId="0" xfId="0" applyFont="1" applyAlignment="1">
      <alignment horizontal="center" vertical="top" wrapText="1"/>
    </xf>
    <xf numFmtId="0" fontId="13" fillId="33" borderId="0" xfId="0" applyFont="1" applyFill="1" applyAlignment="1">
      <alignment horizontal="left" vertical="top" wrapText="1"/>
    </xf>
    <xf numFmtId="0" fontId="13" fillId="0" borderId="0" xfId="0" applyFont="1" applyAlignment="1">
      <alignment vertical="top" wrapText="1"/>
    </xf>
    <xf numFmtId="0" fontId="23" fillId="0" borderId="0" xfId="0" applyFont="1" applyFill="1" applyAlignment="1">
      <alignment vertical="top" wrapText="1"/>
    </xf>
    <xf numFmtId="0" fontId="0" fillId="0" borderId="0" xfId="0" applyFont="1" applyAlignment="1">
      <alignment vertical="top" wrapText="1"/>
    </xf>
    <xf numFmtId="0" fontId="2" fillId="0" borderId="0" xfId="0" applyFont="1" applyAlignment="1">
      <alignment vertical="top" wrapText="1"/>
    </xf>
    <xf numFmtId="0" fontId="24" fillId="0" borderId="29" xfId="0" applyFont="1" applyBorder="1" applyAlignment="1">
      <alignment vertical="top" wrapText="1"/>
    </xf>
    <xf numFmtId="0" fontId="24" fillId="0" borderId="30" xfId="0" applyFont="1" applyBorder="1" applyAlignment="1">
      <alignment vertical="top" wrapText="1"/>
    </xf>
    <xf numFmtId="0" fontId="25" fillId="0" borderId="0" xfId="0" applyFont="1" applyAlignment="1">
      <alignment vertical="top" wrapText="1"/>
    </xf>
    <xf numFmtId="0" fontId="25" fillId="0" borderId="0" xfId="0" applyFont="1" applyFill="1" applyAlignment="1">
      <alignment vertical="top" wrapText="1"/>
    </xf>
    <xf numFmtId="0" fontId="2" fillId="0" borderId="31" xfId="0" applyFont="1" applyBorder="1" applyAlignment="1">
      <alignment/>
    </xf>
    <xf numFmtId="0" fontId="0" fillId="0" borderId="10" xfId="0" applyFont="1" applyBorder="1" applyAlignment="1">
      <alignment horizontal="center"/>
    </xf>
    <xf numFmtId="0" fontId="0" fillId="0" borderId="10" xfId="0" applyBorder="1" applyAlignment="1" applyProtection="1">
      <alignment/>
      <protection locked="0"/>
    </xf>
    <xf numFmtId="0" fontId="0" fillId="0" borderId="0" xfId="0" applyAlignment="1" applyProtection="1">
      <alignment/>
      <protection locked="0"/>
    </xf>
    <xf numFmtId="0" fontId="2" fillId="0" borderId="19" xfId="0" applyFont="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26"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16" fillId="0" borderId="0" xfId="0" applyFont="1" applyAlignment="1" applyProtection="1">
      <alignment horizontal="center"/>
      <protection/>
    </xf>
    <xf numFmtId="0" fontId="9"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Alignment="1" applyProtection="1">
      <alignment horizontal="right"/>
      <protection/>
    </xf>
    <xf numFmtId="0" fontId="0" fillId="0" borderId="0" xfId="0" applyFont="1" applyBorder="1" applyAlignment="1" applyProtection="1">
      <alignment horizontal="right"/>
      <protection/>
    </xf>
    <xf numFmtId="0" fontId="9" fillId="0" borderId="0" xfId="0" applyFont="1" applyAlignment="1" applyProtection="1">
      <alignment/>
      <protection/>
    </xf>
    <xf numFmtId="0" fontId="9" fillId="0" borderId="0" xfId="0" applyFont="1" applyAlignment="1" applyProtection="1">
      <alignment/>
      <protection/>
    </xf>
    <xf numFmtId="0" fontId="27" fillId="0" borderId="0" xfId="0" applyFont="1" applyAlignment="1" applyProtection="1">
      <alignment horizontal="center" vertical="center"/>
      <protection/>
    </xf>
    <xf numFmtId="0" fontId="28" fillId="0" borderId="0" xfId="0" applyFont="1" applyAlignment="1" applyProtection="1">
      <alignment horizontal="center" vertical="center"/>
      <protection/>
    </xf>
    <xf numFmtId="0" fontId="28" fillId="0" borderId="32" xfId="0" applyFont="1" applyBorder="1" applyAlignment="1" applyProtection="1">
      <alignment horizontal="center" vertical="center"/>
      <protection/>
    </xf>
    <xf numFmtId="0" fontId="0" fillId="0" borderId="10" xfId="0" applyBorder="1" applyAlignment="1" applyProtection="1">
      <alignment horizontal="center"/>
      <protection/>
    </xf>
    <xf numFmtId="0" fontId="28" fillId="0" borderId="0" xfId="0" applyFont="1" applyAlignment="1" applyProtection="1">
      <alignment horizontal="center" vertical="center" wrapText="1"/>
      <protection/>
    </xf>
    <xf numFmtId="0" fontId="0" fillId="0" borderId="33" xfId="0" applyFont="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32" xfId="0" applyFont="1" applyBorder="1" applyAlignment="1" applyProtection="1">
      <alignment/>
      <protection/>
    </xf>
    <xf numFmtId="0" fontId="16" fillId="0" borderId="25" xfId="0" applyFont="1" applyBorder="1" applyAlignment="1" applyProtection="1">
      <alignment horizontal="center" vertical="top"/>
      <protection/>
    </xf>
    <xf numFmtId="0" fontId="19" fillId="0" borderId="0" xfId="0" applyFont="1" applyAlignment="1" applyProtection="1">
      <alignment horizontal="left"/>
      <protection/>
    </xf>
    <xf numFmtId="0" fontId="19" fillId="0" borderId="0" xfId="0" applyFont="1" applyAlignment="1" applyProtection="1">
      <alignment/>
      <protection/>
    </xf>
    <xf numFmtId="0" fontId="0" fillId="0" borderId="0" xfId="0" applyAlignment="1" applyProtection="1">
      <alignment horizontal="center"/>
      <protection/>
    </xf>
    <xf numFmtId="0" fontId="5" fillId="0" borderId="0" xfId="0" applyFont="1" applyAlignment="1" applyProtection="1">
      <alignment/>
      <protection/>
    </xf>
    <xf numFmtId="0" fontId="7"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horizontal="center"/>
      <protection/>
    </xf>
    <xf numFmtId="0" fontId="4" fillId="0" borderId="0" xfId="0" applyFont="1" applyAlignment="1" applyProtection="1">
      <alignment horizontal="left"/>
      <protection/>
    </xf>
    <xf numFmtId="0" fontId="0" fillId="0" borderId="28" xfId="0" applyFont="1" applyBorder="1" applyAlignment="1" applyProtection="1">
      <alignment horizontal="center"/>
      <protection/>
    </xf>
    <xf numFmtId="0" fontId="0" fillId="0" borderId="10" xfId="0" applyFont="1" applyBorder="1" applyAlignment="1" applyProtection="1">
      <alignment vertical="top" wrapText="1"/>
      <protection/>
    </xf>
    <xf numFmtId="0" fontId="0" fillId="0" borderId="10" xfId="0" applyBorder="1" applyAlignment="1" applyProtection="1">
      <alignment horizontal="center" vertical="center" wrapText="1"/>
      <protection/>
    </xf>
    <xf numFmtId="0" fontId="7" fillId="0" borderId="0" xfId="0" applyFont="1" applyAlignment="1" applyProtection="1">
      <alignment/>
      <protection/>
    </xf>
    <xf numFmtId="0" fontId="15" fillId="0" borderId="0" xfId="0" applyFont="1" applyAlignment="1" applyProtection="1">
      <alignment/>
      <protection/>
    </xf>
    <xf numFmtId="0" fontId="4" fillId="0" borderId="0" xfId="0" applyFont="1" applyAlignment="1" applyProtection="1">
      <alignment/>
      <protection/>
    </xf>
    <xf numFmtId="0" fontId="13" fillId="0" borderId="11" xfId="0" applyFont="1" applyBorder="1" applyAlignment="1" applyProtection="1">
      <alignment/>
      <protection/>
    </xf>
    <xf numFmtId="0" fontId="13" fillId="0" borderId="23" xfId="0" applyFont="1" applyBorder="1" applyAlignment="1" applyProtection="1">
      <alignment/>
      <protection/>
    </xf>
    <xf numFmtId="0" fontId="13" fillId="0" borderId="27" xfId="0" applyFont="1" applyBorder="1" applyAlignment="1" applyProtection="1">
      <alignment/>
      <protection/>
    </xf>
    <xf numFmtId="0" fontId="13" fillId="0" borderId="0" xfId="0" applyFont="1" applyAlignment="1" applyProtection="1">
      <alignment/>
      <protection/>
    </xf>
    <xf numFmtId="0" fontId="2" fillId="0" borderId="31" xfId="0" applyFont="1" applyBorder="1" applyAlignment="1" applyProtection="1">
      <alignment/>
      <protection/>
    </xf>
    <xf numFmtId="0" fontId="2" fillId="0" borderId="0" xfId="0" applyFont="1" applyAlignment="1" applyProtection="1">
      <alignment/>
      <protection/>
    </xf>
    <xf numFmtId="14" fontId="1" fillId="0" borderId="0" xfId="0" applyNumberFormat="1" applyFont="1" applyAlignment="1" applyProtection="1">
      <alignment/>
      <protection/>
    </xf>
    <xf numFmtId="0" fontId="19" fillId="0" borderId="0" xfId="0" applyFont="1" applyAlignment="1">
      <alignment vertical="top" wrapText="1"/>
    </xf>
    <xf numFmtId="0" fontId="5" fillId="0" borderId="0" xfId="0" applyFont="1" applyAlignment="1">
      <alignment vertical="top" wrapText="1"/>
    </xf>
    <xf numFmtId="0" fontId="15" fillId="0" borderId="0" xfId="0" applyFont="1" applyFill="1" applyAlignment="1" applyProtection="1">
      <alignment/>
      <protection/>
    </xf>
    <xf numFmtId="0" fontId="0" fillId="0" borderId="0" xfId="0" applyFill="1" applyAlignment="1" applyProtection="1">
      <alignment/>
      <protection/>
    </xf>
    <xf numFmtId="0" fontId="29" fillId="0" borderId="0" xfId="0" applyFont="1" applyAlignment="1" applyProtection="1">
      <alignment horizontal="center"/>
      <protection/>
    </xf>
    <xf numFmtId="0" fontId="29" fillId="0" borderId="0" xfId="0" applyFont="1" applyAlignment="1" applyProtection="1">
      <alignment/>
      <protection/>
    </xf>
    <xf numFmtId="190" fontId="0" fillId="0" borderId="33" xfId="0" applyNumberFormat="1" applyFont="1" applyBorder="1" applyAlignment="1" applyProtection="1">
      <alignment horizontal="center"/>
      <protection/>
    </xf>
    <xf numFmtId="0" fontId="9" fillId="0" borderId="33" xfId="0" applyFont="1" applyBorder="1" applyAlignment="1" applyProtection="1">
      <alignment/>
      <protection/>
    </xf>
    <xf numFmtId="190" fontId="0" fillId="0" borderId="0" xfId="0" applyNumberFormat="1" applyFont="1" applyAlignment="1" applyProtection="1">
      <alignment/>
      <protection/>
    </xf>
    <xf numFmtId="191" fontId="0" fillId="0" borderId="34" xfId="0" applyNumberFormat="1" applyBorder="1" applyAlignment="1" applyProtection="1">
      <alignment horizontal="center"/>
      <protection/>
    </xf>
    <xf numFmtId="0" fontId="0" fillId="0" borderId="32" xfId="0" applyBorder="1" applyAlignment="1" applyProtection="1">
      <alignment/>
      <protection/>
    </xf>
    <xf numFmtId="0" fontId="22" fillId="0" borderId="0" xfId="0" applyFont="1" applyFill="1" applyAlignment="1" applyProtection="1">
      <alignment/>
      <protection/>
    </xf>
    <xf numFmtId="0" fontId="15" fillId="0" borderId="0" xfId="0" applyFont="1" applyFill="1" applyAlignment="1" applyProtection="1">
      <alignment/>
      <protection/>
    </xf>
    <xf numFmtId="0" fontId="2" fillId="34" borderId="18" xfId="0" applyFont="1" applyFill="1" applyBorder="1" applyAlignment="1" applyProtection="1">
      <alignment/>
      <protection locked="0"/>
    </xf>
    <xf numFmtId="0" fontId="0" fillId="0" borderId="0" xfId="0" applyFill="1" applyAlignment="1">
      <alignment/>
    </xf>
    <xf numFmtId="0" fontId="0" fillId="0" borderId="0" xfId="0" applyBorder="1" applyAlignment="1" applyProtection="1">
      <alignment/>
      <protection/>
    </xf>
    <xf numFmtId="0" fontId="9" fillId="0" borderId="10" xfId="0" applyFont="1" applyBorder="1" applyAlignment="1" applyProtection="1">
      <alignment/>
      <protection/>
    </xf>
    <xf numFmtId="14" fontId="0" fillId="0" borderId="0" xfId="0" applyNumberFormat="1" applyAlignment="1" applyProtection="1">
      <alignment horizontal="left"/>
      <protection/>
    </xf>
    <xf numFmtId="0" fontId="0" fillId="0" borderId="0" xfId="0" applyAlignment="1" applyProtection="1">
      <alignment vertical="top"/>
      <protection/>
    </xf>
    <xf numFmtId="192" fontId="0" fillId="0" borderId="0" xfId="0" applyNumberFormat="1" applyAlignment="1" applyProtection="1">
      <alignment horizontal="left"/>
      <protection/>
    </xf>
    <xf numFmtId="0" fontId="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2" fillId="0" borderId="17" xfId="0" applyFont="1" applyBorder="1" applyAlignment="1" applyProtection="1">
      <alignment/>
      <protection/>
    </xf>
    <xf numFmtId="0" fontId="0" fillId="0" borderId="16" xfId="0" applyBorder="1" applyAlignment="1" applyProtection="1">
      <alignment/>
      <protection/>
    </xf>
    <xf numFmtId="0" fontId="2" fillId="0" borderId="15" xfId="0" applyFont="1" applyBorder="1" applyAlignment="1" applyProtection="1">
      <alignment/>
      <protection/>
    </xf>
    <xf numFmtId="0" fontId="2" fillId="0" borderId="18" xfId="0" applyFont="1" applyBorder="1" applyAlignment="1" applyProtection="1">
      <alignment/>
      <protection/>
    </xf>
    <xf numFmtId="0" fontId="0" fillId="0" borderId="14" xfId="0" applyBorder="1" applyAlignment="1" applyProtection="1">
      <alignment/>
      <protection/>
    </xf>
    <xf numFmtId="0" fontId="0" fillId="0" borderId="13" xfId="0" applyBorder="1" applyAlignment="1" applyProtection="1">
      <alignment/>
      <protection/>
    </xf>
    <xf numFmtId="0" fontId="0" fillId="0" borderId="12" xfId="0" applyBorder="1" applyAlignment="1" applyProtection="1">
      <alignment/>
      <protection/>
    </xf>
    <xf numFmtId="0" fontId="20" fillId="0" borderId="0" xfId="0" applyFont="1" applyAlignment="1" applyProtection="1">
      <alignment/>
      <protection/>
    </xf>
    <xf numFmtId="0" fontId="0" fillId="0" borderId="0" xfId="0" applyAlignment="1" applyProtection="1">
      <alignment/>
      <protection/>
    </xf>
    <xf numFmtId="0" fontId="2" fillId="0" borderId="22" xfId="0" applyFont="1" applyBorder="1" applyAlignment="1" applyProtection="1">
      <alignment/>
      <protection/>
    </xf>
    <xf numFmtId="0" fontId="2" fillId="0" borderId="24" xfId="0" applyFont="1" applyBorder="1" applyAlignment="1" applyProtection="1">
      <alignment/>
      <protection/>
    </xf>
    <xf numFmtId="0" fontId="2" fillId="0" borderId="21" xfId="0" applyFont="1" applyBorder="1" applyAlignment="1" applyProtection="1">
      <alignment/>
      <protection/>
    </xf>
    <xf numFmtId="0" fontId="2" fillId="0" borderId="25" xfId="0" applyFont="1" applyBorder="1" applyAlignment="1" applyProtection="1">
      <alignment/>
      <protection/>
    </xf>
    <xf numFmtId="0" fontId="0" fillId="0" borderId="21" xfId="0" applyFont="1" applyBorder="1" applyAlignment="1" applyProtection="1">
      <alignment/>
      <protection/>
    </xf>
    <xf numFmtId="14" fontId="2" fillId="0" borderId="25" xfId="0" applyNumberFormat="1" applyFont="1" applyBorder="1" applyAlignment="1" applyProtection="1">
      <alignment horizontal="left"/>
      <protection/>
    </xf>
    <xf numFmtId="0" fontId="2" fillId="0" borderId="20" xfId="0" applyFont="1" applyBorder="1" applyAlignment="1" applyProtection="1">
      <alignment/>
      <protection/>
    </xf>
    <xf numFmtId="0" fontId="2" fillId="0" borderId="26" xfId="0" applyFont="1" applyBorder="1" applyAlignment="1" applyProtection="1">
      <alignment/>
      <protection/>
    </xf>
    <xf numFmtId="0" fontId="0" fillId="35" borderId="10" xfId="0" applyFill="1" applyBorder="1" applyAlignment="1">
      <alignment horizontal="center"/>
    </xf>
    <xf numFmtId="191" fontId="0" fillId="36" borderId="10" xfId="0" applyNumberFormat="1" applyFill="1" applyBorder="1" applyAlignment="1">
      <alignment horizontal="center"/>
    </xf>
    <xf numFmtId="0" fontId="2" fillId="37" borderId="10" xfId="0" applyFont="1" applyFill="1" applyBorder="1" applyAlignment="1">
      <alignment horizontal="center"/>
    </xf>
    <xf numFmtId="0" fontId="0" fillId="0" borderId="16" xfId="0" applyFill="1" applyBorder="1" applyAlignment="1">
      <alignment/>
    </xf>
    <xf numFmtId="0" fontId="2" fillId="0" borderId="30" xfId="0" applyFont="1" applyBorder="1" applyAlignment="1">
      <alignment vertical="top" wrapText="1"/>
    </xf>
    <xf numFmtId="0" fontId="0" fillId="0" borderId="10" xfId="0" applyBorder="1" applyAlignment="1" applyProtection="1">
      <alignment wrapText="1"/>
      <protection locked="0"/>
    </xf>
    <xf numFmtId="0" fontId="0" fillId="0" borderId="11" xfId="0" applyBorder="1" applyAlignment="1" applyProtection="1">
      <alignment/>
      <protection locked="0"/>
    </xf>
    <xf numFmtId="0" fontId="0" fillId="0" borderId="0" xfId="0" applyFont="1" applyFill="1" applyAlignment="1">
      <alignment vertical="top" wrapText="1"/>
    </xf>
    <xf numFmtId="0" fontId="0" fillId="0" borderId="30" xfId="0" applyFont="1" applyBorder="1" applyAlignment="1">
      <alignment vertical="top" wrapText="1"/>
    </xf>
    <xf numFmtId="0" fontId="0" fillId="0" borderId="0" xfId="0" applyFont="1" applyBorder="1" applyAlignment="1">
      <alignment vertical="top" wrapText="1"/>
    </xf>
    <xf numFmtId="0" fontId="13" fillId="33" borderId="0" xfId="0" applyFont="1" applyFill="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Fill="1" applyAlignment="1">
      <alignment wrapText="1"/>
    </xf>
    <xf numFmtId="0" fontId="2" fillId="0" borderId="0" xfId="0" applyFont="1" applyAlignment="1">
      <alignment wrapText="1"/>
    </xf>
    <xf numFmtId="0" fontId="1" fillId="0" borderId="0" xfId="52" applyFont="1" applyAlignment="1">
      <alignment horizontal="left" vertical="top" wrapText="1"/>
      <protection/>
    </xf>
    <xf numFmtId="0" fontId="31" fillId="0" borderId="0" xfId="52" applyFont="1" applyAlignment="1">
      <alignment vertical="top"/>
      <protection/>
    </xf>
    <xf numFmtId="0" fontId="16" fillId="0" borderId="0" xfId="52" applyFont="1" applyAlignment="1">
      <alignment horizontal="left" vertical="top" wrapText="1"/>
      <protection/>
    </xf>
    <xf numFmtId="0" fontId="9" fillId="0" borderId="0" xfId="52" applyFont="1" applyAlignment="1">
      <alignment horizontal="left" vertical="top" wrapText="1"/>
      <protection/>
    </xf>
    <xf numFmtId="0" fontId="31" fillId="0" borderId="0" xfId="52" applyFont="1" applyAlignment="1">
      <alignment horizontal="left" vertical="top" wrapText="1"/>
      <protection/>
    </xf>
    <xf numFmtId="0" fontId="0" fillId="0" borderId="30" xfId="0" applyBorder="1" applyAlignment="1">
      <alignment vertical="top" wrapText="1"/>
    </xf>
    <xf numFmtId="0" fontId="0" fillId="0" borderId="0" xfId="0" applyAlignment="1">
      <alignment vertical="top" wrapText="1"/>
    </xf>
    <xf numFmtId="0" fontId="0" fillId="34" borderId="0" xfId="0" applyFill="1" applyAlignment="1">
      <alignment vertical="top" wrapText="1"/>
    </xf>
    <xf numFmtId="0" fontId="4" fillId="0" borderId="0" xfId="0" applyFont="1" applyAlignment="1" applyProtection="1">
      <alignment horizontal="left"/>
      <protection/>
    </xf>
    <xf numFmtId="0" fontId="0" fillId="0" borderId="28" xfId="0" applyBorder="1" applyAlignment="1" applyProtection="1">
      <alignment horizontal="center"/>
      <protection/>
    </xf>
    <xf numFmtId="0" fontId="0" fillId="0" borderId="10" xfId="0" applyBorder="1" applyAlignment="1" applyProtection="1">
      <alignment vertical="top" wrapText="1"/>
      <protection/>
    </xf>
    <xf numFmtId="0" fontId="0" fillId="0" borderId="10" xfId="0"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0" xfId="0" applyAlignment="1" applyProtection="1">
      <alignment horizontal="left" indent="5"/>
      <protection/>
    </xf>
    <xf numFmtId="0" fontId="2" fillId="0" borderId="10" xfId="0" applyFont="1" applyBorder="1" applyAlignment="1" applyProtection="1">
      <alignment vertical="center" wrapText="1"/>
      <protection/>
    </xf>
    <xf numFmtId="0" fontId="0" fillId="0" borderId="17" xfId="0" applyBorder="1" applyAlignment="1" applyProtection="1">
      <alignment/>
      <protection/>
    </xf>
    <xf numFmtId="0" fontId="0" fillId="0" borderId="19" xfId="0" applyBorder="1" applyAlignment="1" applyProtection="1">
      <alignment/>
      <protection/>
    </xf>
    <xf numFmtId="0" fontId="0" fillId="0" borderId="23" xfId="0" applyFill="1" applyBorder="1" applyAlignment="1" applyProtection="1">
      <alignment vertical="center" wrapText="1"/>
      <protection/>
    </xf>
    <xf numFmtId="0" fontId="0" fillId="0" borderId="23" xfId="0" applyBorder="1" applyAlignment="1" applyProtection="1">
      <alignment horizontal="center" vertical="center"/>
      <protection/>
    </xf>
    <xf numFmtId="0" fontId="9" fillId="0" borderId="10" xfId="0" applyFont="1" applyBorder="1" applyAlignment="1" applyProtection="1">
      <alignment horizontal="center"/>
      <protection/>
    </xf>
    <xf numFmtId="0" fontId="16" fillId="0" borderId="10" xfId="0" applyFont="1" applyBorder="1" applyAlignment="1" applyProtection="1">
      <alignment wrapText="1"/>
      <protection/>
    </xf>
    <xf numFmtId="0" fontId="2" fillId="0" borderId="10" xfId="0" applyFont="1" applyBorder="1" applyAlignment="1" applyProtection="1">
      <alignment/>
      <protection/>
    </xf>
    <xf numFmtId="0" fontId="0" fillId="0" borderId="0" xfId="0" applyAlignment="1" applyProtection="1">
      <alignment wrapText="1"/>
      <protection/>
    </xf>
    <xf numFmtId="0" fontId="8" fillId="0" borderId="0" xfId="0" applyFont="1" applyAlignment="1" applyProtection="1">
      <alignment horizontal="left"/>
      <protection/>
    </xf>
    <xf numFmtId="0" fontId="2" fillId="0" borderId="0" xfId="0" applyFont="1" applyAlignment="1" applyProtection="1">
      <alignment horizontal="left" indent="5"/>
      <protection/>
    </xf>
    <xf numFmtId="0" fontId="0" fillId="0" borderId="0" xfId="0"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center"/>
      <protection/>
    </xf>
    <xf numFmtId="0" fontId="0" fillId="0" borderId="0" xfId="0" applyAlignment="1" applyProtection="1">
      <alignment horizontal="left" indent="3"/>
      <protection/>
    </xf>
    <xf numFmtId="0" fontId="19" fillId="0" borderId="10" xfId="0" applyFont="1" applyBorder="1" applyAlignment="1" applyProtection="1">
      <alignment horizontal="center"/>
      <protection/>
    </xf>
    <xf numFmtId="0" fontId="2" fillId="0" borderId="0" xfId="0" applyFont="1" applyBorder="1" applyAlignment="1" applyProtection="1">
      <alignment/>
      <protection/>
    </xf>
    <xf numFmtId="0" fontId="1"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14" fontId="14" fillId="33" borderId="10" xfId="0" applyNumberFormat="1" applyFont="1" applyFill="1" applyBorder="1" applyAlignment="1" applyProtection="1">
      <alignment horizontal="center"/>
      <protection/>
    </xf>
    <xf numFmtId="0" fontId="9" fillId="0" borderId="0" xfId="0" applyFont="1" applyAlignment="1">
      <alignment wrapText="1"/>
    </xf>
    <xf numFmtId="0" fontId="0" fillId="38" borderId="0" xfId="0" applyFill="1" applyAlignment="1" applyProtection="1">
      <alignment/>
      <protection locked="0"/>
    </xf>
    <xf numFmtId="0" fontId="10" fillId="38" borderId="0" xfId="45" applyFill="1" applyAlignment="1" applyProtection="1">
      <alignment/>
      <protection locked="0"/>
    </xf>
    <xf numFmtId="14" fontId="0" fillId="38" borderId="0" xfId="0" applyNumberFormat="1" applyFill="1" applyBorder="1" applyAlignment="1" applyProtection="1">
      <alignment horizontal="left"/>
      <protection locked="0"/>
    </xf>
    <xf numFmtId="0" fontId="0" fillId="38" borderId="0" xfId="0" applyNumberFormat="1" applyFill="1" applyBorder="1" applyAlignment="1" applyProtection="1">
      <alignment horizontal="left"/>
      <protection locked="0"/>
    </xf>
    <xf numFmtId="0" fontId="0" fillId="38" borderId="13" xfId="0" applyFill="1" applyBorder="1" applyAlignment="1" applyProtection="1">
      <alignment horizontal="left"/>
      <protection locked="0"/>
    </xf>
    <xf numFmtId="0" fontId="0" fillId="38" borderId="33" xfId="0" applyFill="1" applyBorder="1" applyAlignment="1" applyProtection="1">
      <alignment horizontal="center"/>
      <protection locked="0"/>
    </xf>
    <xf numFmtId="0" fontId="2" fillId="38" borderId="19" xfId="0" applyFont="1" applyFill="1" applyBorder="1" applyAlignment="1" applyProtection="1">
      <alignment/>
      <protection locked="0"/>
    </xf>
    <xf numFmtId="0" fontId="0" fillId="38" borderId="12" xfId="0" applyFill="1" applyBorder="1" applyAlignment="1" applyProtection="1">
      <alignment/>
      <protection locked="0"/>
    </xf>
    <xf numFmtId="0" fontId="0" fillId="38" borderId="33" xfId="0" applyFont="1" applyFill="1" applyBorder="1" applyAlignment="1" applyProtection="1">
      <alignment horizontal="center"/>
      <protection locked="0"/>
    </xf>
    <xf numFmtId="0" fontId="0" fillId="38" borderId="33" xfId="0" applyFill="1" applyBorder="1" applyAlignment="1" applyProtection="1">
      <alignment horizontal="center" vertical="top" wrapText="1"/>
      <protection locked="0"/>
    </xf>
    <xf numFmtId="190" fontId="0" fillId="38" borderId="33" xfId="0" applyNumberFormat="1" applyFill="1" applyBorder="1" applyAlignment="1" applyProtection="1">
      <alignment horizontal="center"/>
      <protection locked="0"/>
    </xf>
    <xf numFmtId="0" fontId="0" fillId="38" borderId="33" xfId="0" applyFont="1" applyFill="1" applyBorder="1" applyAlignment="1" applyProtection="1">
      <alignment/>
      <protection locked="0"/>
    </xf>
    <xf numFmtId="0" fontId="0" fillId="38" borderId="33" xfId="0" applyFill="1" applyBorder="1" applyAlignment="1" applyProtection="1">
      <alignment/>
      <protection locked="0"/>
    </xf>
    <xf numFmtId="0" fontId="0" fillId="38" borderId="10" xfId="0" applyFill="1" applyBorder="1" applyAlignment="1" applyProtection="1">
      <alignment horizontal="center"/>
      <protection locked="0"/>
    </xf>
    <xf numFmtId="0" fontId="0" fillId="38" borderId="10" xfId="0" applyNumberFormat="1" applyFill="1" applyBorder="1" applyAlignment="1" applyProtection="1">
      <alignment horizontal="center"/>
      <protection/>
    </xf>
    <xf numFmtId="0" fontId="0" fillId="38" borderId="10" xfId="0" applyFill="1" applyBorder="1" applyAlignment="1" applyProtection="1">
      <alignment vertical="top" wrapText="1"/>
      <protection locked="0"/>
    </xf>
    <xf numFmtId="14" fontId="1" fillId="38" borderId="10" xfId="0" applyNumberFormat="1" applyFont="1" applyFill="1" applyBorder="1" applyAlignment="1" applyProtection="1">
      <alignment vertical="top" wrapText="1"/>
      <protection locked="0"/>
    </xf>
    <xf numFmtId="0" fontId="0" fillId="38" borderId="10" xfId="0" applyFont="1" applyFill="1" applyBorder="1" applyAlignment="1" applyProtection="1">
      <alignment horizontal="center" vertical="center"/>
      <protection locked="0"/>
    </xf>
    <xf numFmtId="0" fontId="0" fillId="38" borderId="10" xfId="0" applyFill="1" applyBorder="1" applyAlignment="1" applyProtection="1">
      <alignment horizontal="center" vertical="center"/>
      <protection locked="0"/>
    </xf>
    <xf numFmtId="0" fontId="2" fillId="38" borderId="10"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xf>
    <xf numFmtId="0" fontId="2" fillId="38" borderId="10" xfId="0" applyFont="1" applyFill="1" applyBorder="1" applyAlignment="1" applyProtection="1">
      <alignment horizontal="center" vertical="center"/>
      <protection/>
    </xf>
    <xf numFmtId="0" fontId="2" fillId="38" borderId="10" xfId="0" applyFont="1" applyFill="1" applyBorder="1" applyAlignment="1" applyProtection="1">
      <alignment horizontal="center"/>
      <protection/>
    </xf>
    <xf numFmtId="0" fontId="16" fillId="38" borderId="10" xfId="0" applyFont="1" applyFill="1" applyBorder="1" applyAlignment="1" applyProtection="1">
      <alignment horizontal="center"/>
      <protection/>
    </xf>
    <xf numFmtId="0" fontId="0" fillId="38" borderId="35" xfId="0" applyFont="1" applyFill="1" applyBorder="1" applyAlignment="1" applyProtection="1">
      <alignment/>
      <protection/>
    </xf>
    <xf numFmtId="0" fontId="0" fillId="38" borderId="36" xfId="0" applyFont="1" applyFill="1" applyBorder="1" applyAlignment="1" applyProtection="1">
      <alignment/>
      <protection/>
    </xf>
    <xf numFmtId="0" fontId="0" fillId="38" borderId="20" xfId="0" applyFont="1" applyFill="1" applyBorder="1" applyAlignment="1" applyProtection="1">
      <alignment/>
      <protection/>
    </xf>
    <xf numFmtId="0" fontId="0" fillId="38" borderId="26" xfId="0" applyFill="1" applyBorder="1" applyAlignment="1" applyProtection="1">
      <alignment/>
      <protection/>
    </xf>
    <xf numFmtId="0" fontId="0" fillId="38" borderId="0" xfId="0" applyFont="1" applyFill="1" applyAlignment="1" applyProtection="1">
      <alignment/>
      <protection/>
    </xf>
    <xf numFmtId="0" fontId="2" fillId="38" borderId="10" xfId="0" applyFont="1" applyFill="1" applyBorder="1" applyAlignment="1" applyProtection="1">
      <alignment horizontal="center" vertical="center"/>
      <protection locked="0"/>
    </xf>
    <xf numFmtId="0" fontId="2" fillId="38"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xf>
    <xf numFmtId="0" fontId="2" fillId="38" borderId="10" xfId="0" applyFont="1" applyFill="1" applyBorder="1" applyAlignment="1" applyProtection="1">
      <alignment horizontal="center" vertical="center"/>
      <protection/>
    </xf>
    <xf numFmtId="0" fontId="2" fillId="38" borderId="10" xfId="0" applyFont="1" applyFill="1" applyBorder="1" applyAlignment="1" applyProtection="1">
      <alignment horizontal="center"/>
      <protection/>
    </xf>
    <xf numFmtId="14" fontId="0" fillId="39" borderId="0" xfId="0" applyNumberFormat="1" applyFill="1" applyAlignment="1">
      <alignment/>
    </xf>
    <xf numFmtId="0" fontId="5" fillId="0" borderId="0" xfId="0" applyFont="1" applyAlignment="1">
      <alignment vertical="top" wrapText="1"/>
    </xf>
    <xf numFmtId="0" fontId="0" fillId="0" borderId="37" xfId="0" applyBorder="1" applyAlignment="1">
      <alignment vertical="top" wrapText="1"/>
    </xf>
    <xf numFmtId="0" fontId="0" fillId="0" borderId="0" xfId="0" applyAlignment="1">
      <alignment horizontal="center"/>
    </xf>
    <xf numFmtId="0" fontId="16" fillId="39" borderId="0" xfId="52" applyFont="1" applyFill="1" applyAlignment="1">
      <alignment horizontal="left" vertical="top" wrapText="1"/>
      <protection/>
    </xf>
    <xf numFmtId="0" fontId="31" fillId="39" borderId="0" xfId="52" applyFont="1" applyFill="1" applyAlignment="1">
      <alignment vertical="top"/>
      <protection/>
    </xf>
    <xf numFmtId="0" fontId="1" fillId="39" borderId="0" xfId="52" applyFont="1" applyFill="1" applyAlignment="1">
      <alignment horizontal="left" vertical="top" wrapText="1"/>
      <protection/>
    </xf>
    <xf numFmtId="0" fontId="9" fillId="39" borderId="0" xfId="52" applyFont="1" applyFill="1" applyAlignment="1">
      <alignment horizontal="left" vertical="top" wrapText="1"/>
      <protection/>
    </xf>
    <xf numFmtId="0" fontId="0" fillId="39" borderId="0" xfId="0" applyFill="1" applyAlignment="1">
      <alignment horizontal="left" vertical="top" wrapText="1"/>
    </xf>
    <xf numFmtId="0" fontId="1" fillId="39" borderId="0" xfId="0" applyFont="1" applyFill="1" applyAlignment="1">
      <alignment wrapText="1"/>
    </xf>
    <xf numFmtId="0" fontId="0" fillId="0" borderId="0" xfId="0" applyAlignment="1">
      <alignment horizontal="center"/>
    </xf>
    <xf numFmtId="0" fontId="16" fillId="0" borderId="0" xfId="0" applyFont="1" applyAlignment="1" applyProtection="1">
      <alignment wrapText="1"/>
      <protection/>
    </xf>
    <xf numFmtId="0" fontId="17" fillId="0" borderId="0" xfId="52" applyAlignment="1">
      <alignment horizontal="left"/>
      <protection/>
    </xf>
    <xf numFmtId="0" fontId="31" fillId="0" borderId="0" xfId="52" applyFont="1" applyFill="1" applyAlignment="1">
      <alignment vertical="top"/>
      <protection/>
    </xf>
    <xf numFmtId="0" fontId="73" fillId="0" borderId="0" xfId="0" applyFont="1" applyAlignment="1">
      <alignment vertical="top" wrapText="1"/>
    </xf>
    <xf numFmtId="0" fontId="2" fillId="40" borderId="0" xfId="0" applyFont="1" applyFill="1" applyAlignment="1">
      <alignment vertical="top" wrapText="1"/>
    </xf>
    <xf numFmtId="0" fontId="30" fillId="40" borderId="0" xfId="0" applyFont="1" applyFill="1" applyBorder="1" applyAlignment="1">
      <alignment vertical="top" wrapText="1"/>
    </xf>
    <xf numFmtId="0" fontId="9" fillId="40" borderId="0" xfId="0" applyFont="1" applyFill="1" applyBorder="1" applyAlignment="1">
      <alignment vertical="top" wrapText="1"/>
    </xf>
    <xf numFmtId="0" fontId="19" fillId="0" borderId="0" xfId="0" applyFont="1" applyAlignment="1" applyProtection="1">
      <alignment/>
      <protection/>
    </xf>
    <xf numFmtId="0" fontId="19" fillId="0" borderId="38" xfId="0" applyFont="1" applyBorder="1" applyAlignment="1" applyProtection="1">
      <alignment/>
      <protection/>
    </xf>
    <xf numFmtId="0" fontId="19" fillId="0" borderId="39" xfId="0" applyFont="1" applyBorder="1" applyAlignment="1" applyProtection="1">
      <alignment/>
      <protection/>
    </xf>
    <xf numFmtId="0" fontId="14" fillId="0" borderId="40" xfId="0" applyFont="1" applyBorder="1" applyAlignment="1" applyProtection="1">
      <alignment/>
      <protection/>
    </xf>
    <xf numFmtId="0" fontId="19" fillId="0" borderId="0" xfId="0" applyFont="1" applyBorder="1" applyAlignment="1" applyProtection="1">
      <alignment/>
      <protection/>
    </xf>
    <xf numFmtId="0" fontId="19" fillId="0" borderId="41" xfId="0" applyFont="1" applyBorder="1" applyAlignment="1" applyProtection="1">
      <alignment/>
      <protection/>
    </xf>
    <xf numFmtId="0" fontId="19" fillId="0" borderId="40" xfId="0" applyFont="1" applyBorder="1" applyAlignment="1" applyProtection="1">
      <alignment/>
      <protection/>
    </xf>
    <xf numFmtId="0" fontId="19" fillId="0" borderId="42" xfId="0" applyFont="1" applyBorder="1" applyAlignment="1" applyProtection="1">
      <alignment horizontal="center"/>
      <protection/>
    </xf>
    <xf numFmtId="0" fontId="14" fillId="0" borderId="43" xfId="0" applyFont="1" applyBorder="1" applyAlignment="1" applyProtection="1">
      <alignment wrapText="1"/>
      <protection/>
    </xf>
    <xf numFmtId="14" fontId="14" fillId="33" borderId="42" xfId="0" applyNumberFormat="1" applyFont="1" applyFill="1" applyBorder="1" applyAlignment="1" applyProtection="1">
      <alignment horizontal="center"/>
      <protection/>
    </xf>
    <xf numFmtId="0" fontId="14" fillId="0" borderId="44" xfId="0" applyFont="1" applyBorder="1" applyAlignment="1" applyProtection="1">
      <alignment wrapText="1"/>
      <protection/>
    </xf>
    <xf numFmtId="0" fontId="14" fillId="33" borderId="45" xfId="0" applyFont="1" applyFill="1" applyBorder="1" applyAlignment="1" applyProtection="1">
      <alignment horizontal="center"/>
      <protection/>
    </xf>
    <xf numFmtId="0" fontId="14" fillId="33" borderId="46" xfId="0" applyFont="1" applyFill="1" applyBorder="1" applyAlignment="1" applyProtection="1">
      <alignment horizontal="center"/>
      <protection/>
    </xf>
    <xf numFmtId="0" fontId="14" fillId="0" borderId="47" xfId="0" applyFont="1" applyBorder="1" applyAlignment="1" applyProtection="1">
      <alignment/>
      <protection/>
    </xf>
    <xf numFmtId="0" fontId="2" fillId="0" borderId="0" xfId="0" applyFont="1" applyAlignment="1" applyProtection="1">
      <alignment/>
      <protection/>
    </xf>
    <xf numFmtId="0" fontId="74" fillId="0" borderId="0" xfId="0" applyFont="1" applyAlignment="1" applyProtection="1">
      <alignment/>
      <protection/>
    </xf>
    <xf numFmtId="0" fontId="75" fillId="0" borderId="0" xfId="0" applyFont="1" applyAlignment="1" applyProtection="1">
      <alignment/>
      <protection/>
    </xf>
    <xf numFmtId="0" fontId="75" fillId="0" borderId="0" xfId="0" applyFont="1" applyAlignment="1" applyProtection="1">
      <alignment horizontal="left" indent="8"/>
      <protection/>
    </xf>
    <xf numFmtId="0" fontId="75" fillId="0" borderId="17" xfId="0" applyFont="1" applyBorder="1" applyAlignment="1" applyProtection="1">
      <alignment/>
      <protection/>
    </xf>
    <xf numFmtId="0" fontId="75" fillId="0" borderId="16" xfId="0" applyFont="1" applyBorder="1" applyAlignment="1" applyProtection="1">
      <alignment/>
      <protection/>
    </xf>
    <xf numFmtId="0" fontId="75" fillId="0" borderId="19" xfId="0" applyFont="1" applyBorder="1" applyAlignment="1" applyProtection="1">
      <alignment/>
      <protection/>
    </xf>
    <xf numFmtId="14" fontId="0" fillId="38" borderId="0" xfId="0" applyNumberFormat="1" applyFill="1" applyAlignment="1" applyProtection="1">
      <alignment horizontal="left"/>
      <protection locked="0"/>
    </xf>
    <xf numFmtId="0" fontId="0" fillId="38" borderId="0" xfId="0" applyNumberFormat="1" applyFill="1" applyAlignment="1" applyProtection="1">
      <alignment horizontal="left"/>
      <protection locked="0"/>
    </xf>
    <xf numFmtId="0" fontId="0" fillId="38" borderId="0" xfId="0" applyFill="1" applyAlignment="1" applyProtection="1">
      <alignment horizontal="left"/>
      <protection locked="0"/>
    </xf>
    <xf numFmtId="0" fontId="9" fillId="38" borderId="33" xfId="0" applyFont="1" applyFill="1" applyBorder="1" applyAlignment="1" applyProtection="1">
      <alignment/>
      <protection locked="0"/>
    </xf>
    <xf numFmtId="0" fontId="0" fillId="0" borderId="0" xfId="0" applyNumberFormat="1" applyAlignment="1" applyProtection="1">
      <alignment horizontal="left"/>
      <protection/>
    </xf>
    <xf numFmtId="0" fontId="9" fillId="0" borderId="0" xfId="0" applyFont="1" applyFill="1" applyBorder="1" applyAlignment="1" applyProtection="1">
      <alignment vertical="top"/>
      <protection/>
    </xf>
    <xf numFmtId="0" fontId="76" fillId="0" borderId="0" xfId="0" applyFont="1" applyAlignment="1">
      <alignment horizontal="left"/>
    </xf>
    <xf numFmtId="0" fontId="77" fillId="0" borderId="0" xfId="0" applyFont="1" applyAlignment="1">
      <alignment horizontal="center"/>
    </xf>
    <xf numFmtId="0" fontId="0" fillId="0" borderId="10" xfId="0" applyBorder="1" applyAlignment="1">
      <alignment horizontal="center"/>
    </xf>
    <xf numFmtId="0" fontId="9" fillId="0" borderId="0" xfId="0" applyFont="1" applyAlignment="1">
      <alignment vertical="top" wrapText="1"/>
    </xf>
    <xf numFmtId="0" fontId="2" fillId="0" borderId="11" xfId="0" applyFont="1" applyBorder="1" applyAlignment="1">
      <alignment/>
    </xf>
    <xf numFmtId="0" fontId="77" fillId="0" borderId="0" xfId="0" applyFont="1" applyAlignment="1">
      <alignment horizontal="center" vertical="center" wrapText="1"/>
    </xf>
    <xf numFmtId="0" fontId="78" fillId="0" borderId="0" xfId="0" applyFont="1" applyAlignment="1">
      <alignment/>
    </xf>
    <xf numFmtId="0" fontId="79" fillId="0" borderId="0" xfId="0" applyFont="1" applyAlignment="1">
      <alignment/>
    </xf>
    <xf numFmtId="0" fontId="79" fillId="0" borderId="0" xfId="0" applyFont="1" applyAlignment="1">
      <alignment horizontal="center"/>
    </xf>
    <xf numFmtId="0" fontId="80" fillId="0" borderId="0" xfId="0" applyFont="1" applyAlignment="1">
      <alignment horizontal="center"/>
    </xf>
    <xf numFmtId="0" fontId="78" fillId="0" borderId="0" xfId="0" applyFont="1" applyAlignment="1">
      <alignment horizontal="center"/>
    </xf>
    <xf numFmtId="0" fontId="32" fillId="0" borderId="0" xfId="0" applyFont="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6" fillId="38" borderId="22" xfId="0" applyFont="1" applyFill="1" applyBorder="1" applyAlignment="1" applyProtection="1">
      <alignment horizontal="center" vertical="top"/>
      <protection locked="0"/>
    </xf>
    <xf numFmtId="0" fontId="16" fillId="38" borderId="24" xfId="0" applyFont="1" applyFill="1" applyBorder="1" applyAlignment="1" applyProtection="1">
      <alignment horizontal="center" vertical="top"/>
      <protection locked="0"/>
    </xf>
    <xf numFmtId="0" fontId="16" fillId="38" borderId="21" xfId="0" applyFont="1" applyFill="1" applyBorder="1" applyAlignment="1" applyProtection="1">
      <alignment horizontal="center" vertical="top"/>
      <protection locked="0"/>
    </xf>
    <xf numFmtId="0" fontId="16" fillId="38" borderId="25" xfId="0" applyFont="1" applyFill="1" applyBorder="1" applyAlignment="1" applyProtection="1">
      <alignment horizontal="center" vertical="top"/>
      <protection locked="0"/>
    </xf>
    <xf numFmtId="0" fontId="16" fillId="38" borderId="20" xfId="0" applyFont="1" applyFill="1" applyBorder="1" applyAlignment="1" applyProtection="1">
      <alignment horizontal="center" vertical="top"/>
      <protection locked="0"/>
    </xf>
    <xf numFmtId="0" fontId="16" fillId="38" borderId="26" xfId="0" applyFont="1" applyFill="1" applyBorder="1" applyAlignment="1" applyProtection="1">
      <alignment horizontal="center" vertical="top"/>
      <protection locked="0"/>
    </xf>
    <xf numFmtId="0" fontId="9" fillId="0" borderId="48" xfId="0" applyFont="1" applyBorder="1" applyAlignment="1" applyProtection="1">
      <alignment horizontal="center"/>
      <protection/>
    </xf>
    <xf numFmtId="0" fontId="9" fillId="0" borderId="34" xfId="0" applyFont="1" applyBorder="1" applyAlignment="1" applyProtection="1">
      <alignment horizontal="center"/>
      <protection/>
    </xf>
    <xf numFmtId="0" fontId="9" fillId="0" borderId="49" xfId="0" applyFont="1" applyBorder="1" applyAlignment="1" applyProtection="1">
      <alignment horizontal="center"/>
      <protection/>
    </xf>
    <xf numFmtId="0" fontId="16" fillId="0" borderId="0" xfId="0" applyFont="1" applyAlignment="1" applyProtection="1">
      <alignment horizontal="center"/>
      <protection/>
    </xf>
    <xf numFmtId="0" fontId="33" fillId="38" borderId="0" xfId="0" applyFont="1" applyFill="1" applyAlignment="1" applyProtection="1">
      <alignment/>
      <protection locked="0"/>
    </xf>
    <xf numFmtId="0" fontId="26" fillId="0" borderId="0" xfId="0" applyFont="1" applyAlignment="1" applyProtection="1">
      <alignment horizontal="center"/>
      <protection/>
    </xf>
    <xf numFmtId="0" fontId="16" fillId="0" borderId="48" xfId="0" applyFont="1" applyBorder="1" applyAlignment="1" applyProtection="1">
      <alignment horizontal="center" vertical="top" wrapText="1"/>
      <protection/>
    </xf>
    <xf numFmtId="0" fontId="16" fillId="0" borderId="49" xfId="0" applyFont="1" applyBorder="1" applyAlignment="1" applyProtection="1">
      <alignment horizontal="center" vertical="top" wrapText="1"/>
      <protection/>
    </xf>
    <xf numFmtId="0" fontId="9" fillId="38" borderId="21" xfId="0" applyFont="1" applyFill="1" applyBorder="1" applyAlignment="1" applyProtection="1">
      <alignment horizontal="center" vertical="center" wrapText="1"/>
      <protection locked="0"/>
    </xf>
    <xf numFmtId="0" fontId="0" fillId="38" borderId="50" xfId="0" applyFont="1" applyFill="1" applyBorder="1" applyAlignment="1" applyProtection="1">
      <alignment horizontal="center" vertical="center"/>
      <protection locked="0"/>
    </xf>
    <xf numFmtId="0" fontId="0" fillId="38" borderId="20" xfId="0" applyFont="1" applyFill="1" applyBorder="1" applyAlignment="1" applyProtection="1">
      <alignment horizontal="center" vertical="center"/>
      <protection locked="0"/>
    </xf>
    <xf numFmtId="0" fontId="0" fillId="38" borderId="51" xfId="0" applyFont="1" applyFill="1" applyBorder="1" applyAlignment="1" applyProtection="1">
      <alignment horizontal="center" vertical="center"/>
      <protection locked="0"/>
    </xf>
    <xf numFmtId="0" fontId="0" fillId="38" borderId="52" xfId="0" applyFill="1" applyBorder="1" applyAlignment="1" applyProtection="1">
      <alignment horizontal="center"/>
      <protection locked="0"/>
    </xf>
    <xf numFmtId="0" fontId="0" fillId="38" borderId="53" xfId="0" applyFont="1" applyFill="1" applyBorder="1" applyAlignment="1" applyProtection="1">
      <alignment horizontal="center"/>
      <protection locked="0"/>
    </xf>
    <xf numFmtId="0" fontId="16" fillId="0" borderId="35" xfId="0" applyFont="1" applyBorder="1" applyAlignment="1" applyProtection="1">
      <alignment horizontal="center" vertical="top"/>
      <protection/>
    </xf>
    <xf numFmtId="0" fontId="16" fillId="0" borderId="54" xfId="0" applyFont="1" applyBorder="1" applyAlignment="1" applyProtection="1">
      <alignment horizontal="center" vertical="top"/>
      <protection/>
    </xf>
    <xf numFmtId="0" fontId="16" fillId="0" borderId="22" xfId="0" applyFont="1" applyBorder="1" applyAlignment="1" applyProtection="1">
      <alignment horizontal="left"/>
      <protection/>
    </xf>
    <xf numFmtId="0" fontId="16" fillId="0" borderId="55" xfId="0" applyFont="1" applyBorder="1" applyAlignment="1" applyProtection="1">
      <alignment horizontal="left"/>
      <protection/>
    </xf>
    <xf numFmtId="0" fontId="16" fillId="0" borderId="24" xfId="0" applyFont="1" applyBorder="1" applyAlignment="1" applyProtection="1">
      <alignment horizontal="left"/>
      <protection/>
    </xf>
    <xf numFmtId="0" fontId="9" fillId="0" borderId="20" xfId="0" applyFont="1" applyBorder="1" applyAlignment="1" applyProtection="1">
      <alignment horizontal="left"/>
      <protection/>
    </xf>
    <xf numFmtId="0" fontId="9" fillId="0" borderId="32" xfId="0" applyFont="1" applyBorder="1" applyAlignment="1" applyProtection="1">
      <alignment horizontal="left"/>
      <protection/>
    </xf>
    <xf numFmtId="0" fontId="9" fillId="0" borderId="26" xfId="0" applyFont="1" applyBorder="1" applyAlignment="1" applyProtection="1">
      <alignment horizontal="left"/>
      <protection/>
    </xf>
    <xf numFmtId="0" fontId="16" fillId="0" borderId="56" xfId="0" applyFont="1" applyBorder="1" applyAlignment="1" applyProtection="1">
      <alignment horizontal="center" vertical="center"/>
      <protection/>
    </xf>
    <xf numFmtId="0" fontId="16" fillId="0" borderId="57" xfId="0" applyFont="1" applyBorder="1" applyAlignment="1" applyProtection="1">
      <alignment horizontal="center" vertical="center"/>
      <protection/>
    </xf>
    <xf numFmtId="0" fontId="16" fillId="0" borderId="58" xfId="0" applyFont="1" applyBorder="1" applyAlignment="1" applyProtection="1">
      <alignment horizontal="center" vertical="center"/>
      <protection/>
    </xf>
    <xf numFmtId="0" fontId="0" fillId="0" borderId="49" xfId="0" applyBorder="1" applyAlignment="1" applyProtection="1">
      <alignment/>
      <protection/>
    </xf>
    <xf numFmtId="0" fontId="0" fillId="0" borderId="11" xfId="0" applyBorder="1" applyAlignment="1">
      <alignment horizontal="center"/>
    </xf>
    <xf numFmtId="0" fontId="0" fillId="0" borderId="23" xfId="0" applyBorder="1" applyAlignment="1">
      <alignment horizontal="center"/>
    </xf>
    <xf numFmtId="0" fontId="0" fillId="0" borderId="27" xfId="0" applyBorder="1" applyAlignment="1">
      <alignment horizontal="center"/>
    </xf>
    <xf numFmtId="0" fontId="12" fillId="0" borderId="0" xfId="0" applyFont="1" applyAlignment="1">
      <alignment horizontal="center"/>
    </xf>
    <xf numFmtId="0" fontId="2" fillId="0" borderId="10" xfId="0" applyFont="1" applyBorder="1" applyAlignment="1">
      <alignment horizontal="center"/>
    </xf>
    <xf numFmtId="0" fontId="0" fillId="0" borderId="10" xfId="0" applyBorder="1" applyAlignment="1">
      <alignment horizontal="center"/>
    </xf>
    <xf numFmtId="0" fontId="0" fillId="38" borderId="11" xfId="0" applyFill="1" applyBorder="1" applyAlignment="1" applyProtection="1">
      <alignment horizontal="left" vertical="top" wrapText="1"/>
      <protection locked="0"/>
    </xf>
    <xf numFmtId="0" fontId="0" fillId="38" borderId="23" xfId="0" applyFill="1" applyBorder="1" applyAlignment="1" applyProtection="1">
      <alignment horizontal="left" vertical="top" wrapText="1"/>
      <protection locked="0"/>
    </xf>
    <xf numFmtId="0" fontId="0" fillId="38" borderId="27" xfId="0" applyFill="1" applyBorder="1" applyAlignment="1" applyProtection="1">
      <alignment horizontal="left" vertical="top" wrapText="1"/>
      <protection locked="0"/>
    </xf>
    <xf numFmtId="0" fontId="0" fillId="38" borderId="10" xfId="0" applyFill="1" applyBorder="1" applyAlignment="1" applyProtection="1">
      <alignment horizontal="left" vertical="top" wrapText="1"/>
      <protection locked="0"/>
    </xf>
    <xf numFmtId="0" fontId="2" fillId="0" borderId="31" xfId="0" applyFont="1" applyBorder="1" applyAlignment="1">
      <alignment/>
    </xf>
    <xf numFmtId="0" fontId="0" fillId="0" borderId="10" xfId="0" applyFont="1" applyBorder="1" applyAlignment="1">
      <alignment horizontal="center"/>
    </xf>
    <xf numFmtId="0" fontId="2" fillId="0" borderId="31" xfId="0" applyFont="1" applyBorder="1" applyAlignment="1" applyProtection="1">
      <alignment/>
      <protection/>
    </xf>
    <xf numFmtId="0" fontId="12" fillId="0" borderId="0" xfId="0" applyFont="1" applyAlignment="1" applyProtection="1">
      <alignment horizontal="center"/>
      <protection/>
    </xf>
    <xf numFmtId="0" fontId="0" fillId="0" borderId="10" xfId="0" applyFont="1" applyBorder="1" applyAlignment="1" applyProtection="1">
      <alignment horizontal="center"/>
      <protection/>
    </xf>
    <xf numFmtId="0" fontId="0" fillId="38" borderId="14" xfId="0" applyFill="1" applyBorder="1" applyAlignment="1" applyProtection="1">
      <alignment horizontal="left" vertical="top" wrapText="1"/>
      <protection locked="0"/>
    </xf>
    <xf numFmtId="0" fontId="0" fillId="38" borderId="13" xfId="0" applyFill="1" applyBorder="1" applyAlignment="1" applyProtection="1">
      <alignment horizontal="left" vertical="top" wrapText="1"/>
      <protection locked="0"/>
    </xf>
    <xf numFmtId="0" fontId="0" fillId="38" borderId="12" xfId="0" applyFill="1" applyBorder="1" applyAlignment="1" applyProtection="1">
      <alignment horizontal="left" vertical="top" wrapText="1"/>
      <protection locked="0"/>
    </xf>
    <xf numFmtId="0" fontId="0" fillId="38" borderId="14" xfId="0" applyFill="1" applyBorder="1" applyAlignment="1" applyProtection="1">
      <alignment horizontal="left" vertical="top" wrapText="1"/>
      <protection/>
    </xf>
    <xf numFmtId="0" fontId="0" fillId="38" borderId="13" xfId="0" applyFill="1" applyBorder="1" applyAlignment="1" applyProtection="1">
      <alignment horizontal="left" vertical="top" wrapText="1"/>
      <protection/>
    </xf>
    <xf numFmtId="0" fontId="0" fillId="38" borderId="12" xfId="0" applyFill="1" applyBorder="1" applyAlignment="1" applyProtection="1">
      <alignment horizontal="left" vertical="top" wrapText="1"/>
      <protection/>
    </xf>
    <xf numFmtId="0" fontId="0" fillId="0" borderId="0" xfId="0" applyAlignment="1" applyProtection="1">
      <alignment horizontal="center"/>
      <protection/>
    </xf>
    <xf numFmtId="0" fontId="0" fillId="0" borderId="10" xfId="0" applyBorder="1" applyAlignment="1" applyProtection="1">
      <alignment horizontal="center"/>
      <protection/>
    </xf>
    <xf numFmtId="0" fontId="2" fillId="0" borderId="28" xfId="0" applyFont="1" applyBorder="1" applyAlignment="1" applyProtection="1">
      <alignment horizontal="left" wrapText="1"/>
      <protection/>
    </xf>
    <xf numFmtId="0" fontId="2" fillId="0" borderId="31" xfId="0" applyFont="1" applyBorder="1" applyAlignment="1" applyProtection="1">
      <alignment horizontal="left" wrapText="1"/>
      <protection/>
    </xf>
    <xf numFmtId="0" fontId="9" fillId="0" borderId="10" xfId="0" applyFont="1" applyBorder="1" applyAlignment="1" applyProtection="1">
      <alignment horizontal="center"/>
      <protection/>
    </xf>
    <xf numFmtId="0" fontId="16" fillId="0" borderId="0" xfId="0" applyFont="1" applyAlignment="1" applyProtection="1">
      <alignment wrapText="1"/>
      <protection/>
    </xf>
    <xf numFmtId="0" fontId="75" fillId="33" borderId="14" xfId="0" applyFont="1" applyFill="1" applyBorder="1" applyAlignment="1" applyProtection="1">
      <alignment horizontal="left" vertical="top" wrapText="1"/>
      <protection/>
    </xf>
    <xf numFmtId="0" fontId="75" fillId="33" borderId="13" xfId="0" applyFont="1" applyFill="1" applyBorder="1" applyAlignment="1" applyProtection="1">
      <alignment horizontal="left" vertical="top" wrapText="1"/>
      <protection/>
    </xf>
    <xf numFmtId="0" fontId="75" fillId="33" borderId="12" xfId="0" applyFont="1" applyFill="1" applyBorder="1" applyAlignment="1" applyProtection="1">
      <alignment horizontal="left" vertical="top" wrapText="1"/>
      <protection/>
    </xf>
    <xf numFmtId="0" fontId="0" fillId="33" borderId="14" xfId="0"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19" fillId="0" borderId="10" xfId="0" applyFont="1" applyBorder="1" applyAlignment="1" applyProtection="1">
      <alignment horizontal="center"/>
      <protection/>
    </xf>
    <xf numFmtId="0" fontId="19" fillId="0" borderId="42" xfId="0" applyFont="1" applyBorder="1" applyAlignment="1" applyProtection="1">
      <alignment horizontal="center"/>
      <protection/>
    </xf>
    <xf numFmtId="0" fontId="12" fillId="0" borderId="0" xfId="0" applyFont="1" applyAlignment="1" applyProtection="1">
      <alignment horizontal="center" wrapText="1"/>
      <protection/>
    </xf>
    <xf numFmtId="0" fontId="0" fillId="33" borderId="14" xfId="0" applyFill="1" applyBorder="1" applyAlignment="1" applyProtection="1" quotePrefix="1">
      <alignment horizontal="left" vertical="top" wrapText="1"/>
      <protection/>
    </xf>
    <xf numFmtId="0" fontId="34" fillId="0" borderId="0" xfId="0" applyFont="1" applyAlignment="1" applyProtection="1">
      <alignment horizontal="center"/>
      <protection/>
    </xf>
    <xf numFmtId="0" fontId="26" fillId="0" borderId="0" xfId="0" applyFont="1" applyFill="1" applyAlignment="1" applyProtection="1">
      <alignment horizontal="center"/>
      <protection/>
    </xf>
    <xf numFmtId="0" fontId="9" fillId="0" borderId="20"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16" fillId="0" borderId="59" xfId="0" applyFont="1" applyBorder="1" applyAlignment="1" applyProtection="1">
      <alignment horizontal="center" vertical="top"/>
      <protection/>
    </xf>
    <xf numFmtId="0" fontId="16" fillId="0" borderId="36" xfId="0" applyFont="1" applyBorder="1" applyAlignment="1" applyProtection="1">
      <alignment horizontal="center" vertical="top"/>
      <protection/>
    </xf>
    <xf numFmtId="0" fontId="29" fillId="0" borderId="0" xfId="0" applyFont="1" applyAlignment="1" applyProtection="1">
      <alignment horizontal="left" wrapText="1"/>
      <protection/>
    </xf>
    <xf numFmtId="0" fontId="16" fillId="0" borderId="56" xfId="0" applyFont="1" applyBorder="1" applyAlignment="1" applyProtection="1">
      <alignment horizontal="center" vertical="top"/>
      <protection/>
    </xf>
    <xf numFmtId="0" fontId="16" fillId="0" borderId="58" xfId="0" applyFont="1" applyBorder="1" applyAlignment="1" applyProtection="1">
      <alignment horizontal="center" vertical="top"/>
      <protection/>
    </xf>
    <xf numFmtId="0" fontId="29" fillId="0" borderId="0" xfId="0" applyFont="1" applyAlignment="1" applyProtection="1">
      <alignment wrapText="1"/>
      <protection/>
    </xf>
    <xf numFmtId="0" fontId="0" fillId="0" borderId="0" xfId="0" applyFill="1" applyAlignment="1" applyProtection="1">
      <alignment/>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3</xdr:col>
      <xdr:colOff>352425</xdr:colOff>
      <xdr:row>6</xdr:row>
      <xdr:rowOff>0</xdr:rowOff>
    </xdr:to>
    <xdr:pic>
      <xdr:nvPicPr>
        <xdr:cNvPr id="1" name="Image 5"/>
        <xdr:cNvPicPr preferRelativeResize="1">
          <a:picLocks noChangeAspect="1"/>
        </xdr:cNvPicPr>
      </xdr:nvPicPr>
      <xdr:blipFill>
        <a:blip r:embed="rId1"/>
        <a:stretch>
          <a:fillRect/>
        </a:stretch>
      </xdr:blipFill>
      <xdr:spPr>
        <a:xfrm>
          <a:off x="28575" y="161925"/>
          <a:ext cx="26098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1914525</xdr:colOff>
      <xdr:row>3</xdr:row>
      <xdr:rowOff>85725</xdr:rowOff>
    </xdr:to>
    <xdr:pic>
      <xdr:nvPicPr>
        <xdr:cNvPr id="1" name="Image 5"/>
        <xdr:cNvPicPr preferRelativeResize="1">
          <a:picLocks noChangeAspect="1"/>
        </xdr:cNvPicPr>
      </xdr:nvPicPr>
      <xdr:blipFill>
        <a:blip r:embed="rId1"/>
        <a:stretch>
          <a:fillRect/>
        </a:stretch>
      </xdr:blipFill>
      <xdr:spPr>
        <a:xfrm>
          <a:off x="0" y="0"/>
          <a:ext cx="21145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409575</xdr:colOff>
      <xdr:row>2</xdr:row>
      <xdr:rowOff>57150</xdr:rowOff>
    </xdr:to>
    <xdr:pic>
      <xdr:nvPicPr>
        <xdr:cNvPr id="1" name="Image 5"/>
        <xdr:cNvPicPr preferRelativeResize="1">
          <a:picLocks noChangeAspect="1"/>
        </xdr:cNvPicPr>
      </xdr:nvPicPr>
      <xdr:blipFill>
        <a:blip r:embed="rId1"/>
        <a:stretch>
          <a:fillRect/>
        </a:stretch>
      </xdr:blipFill>
      <xdr:spPr>
        <a:xfrm>
          <a:off x="0" y="0"/>
          <a:ext cx="17621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495300</xdr:colOff>
      <xdr:row>1</xdr:row>
      <xdr:rowOff>47625</xdr:rowOff>
    </xdr:to>
    <xdr:pic>
      <xdr:nvPicPr>
        <xdr:cNvPr id="1" name="Image 5"/>
        <xdr:cNvPicPr preferRelativeResize="1">
          <a:picLocks noChangeAspect="1"/>
        </xdr:cNvPicPr>
      </xdr:nvPicPr>
      <xdr:blipFill>
        <a:blip r:embed="rId1"/>
        <a:stretch>
          <a:fillRect/>
        </a:stretch>
      </xdr:blipFill>
      <xdr:spPr>
        <a:xfrm>
          <a:off x="0" y="0"/>
          <a:ext cx="17621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1914525</xdr:colOff>
      <xdr:row>3</xdr:row>
      <xdr:rowOff>85725</xdr:rowOff>
    </xdr:to>
    <xdr:pic>
      <xdr:nvPicPr>
        <xdr:cNvPr id="1" name="Image 5"/>
        <xdr:cNvPicPr preferRelativeResize="1">
          <a:picLocks noChangeAspect="1"/>
        </xdr:cNvPicPr>
      </xdr:nvPicPr>
      <xdr:blipFill>
        <a:blip r:embed="rId1"/>
        <a:stretch>
          <a:fillRect/>
        </a:stretch>
      </xdr:blipFill>
      <xdr:spPr>
        <a:xfrm>
          <a:off x="0" y="0"/>
          <a:ext cx="211455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28575</xdr:colOff>
      <xdr:row>3</xdr:row>
      <xdr:rowOff>85725</xdr:rowOff>
    </xdr:to>
    <xdr:pic>
      <xdr:nvPicPr>
        <xdr:cNvPr id="1" name="Image 5"/>
        <xdr:cNvPicPr preferRelativeResize="1">
          <a:picLocks noChangeAspect="1"/>
        </xdr:cNvPicPr>
      </xdr:nvPicPr>
      <xdr:blipFill>
        <a:blip r:embed="rId1"/>
        <a:stretch>
          <a:fillRect/>
        </a:stretch>
      </xdr:blipFill>
      <xdr:spPr>
        <a:xfrm>
          <a:off x="0" y="0"/>
          <a:ext cx="21145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168366\AppData\Local\Microsoft\Windows\Temporary%20Internet%20Files\Content.Outlook\13XOVRFR\CS%20Urolog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1.Candidat"/>
      <sheetName val="2.Guide"/>
      <sheetName val="3.Rapport"/>
      <sheetName val="4.Eval"/>
      <sheetName val="5.Acti S"/>
      <sheetName val="6.Acti C"/>
      <sheetName val="7.Abs"/>
      <sheetName val="8.Exam"/>
      <sheetName val="9.Journalier"/>
      <sheetName val="Liste Actes"/>
      <sheetName val=" 10.Laparo"/>
      <sheetName val="11.Coelio"/>
      <sheetName val="12.Endo-Consult"/>
      <sheetName val="Dernière page"/>
    </sheetNames>
    <sheetDataSet>
      <sheetData sheetId="10">
        <row r="2">
          <cell r="B2">
            <v>242723</v>
          </cell>
          <cell r="C2">
            <v>242712</v>
          </cell>
          <cell r="D2" t="str">
            <v>N600</v>
          </cell>
          <cell r="E2" t="str">
            <v>Surrénalectomie bilatérale</v>
          </cell>
        </row>
        <row r="3">
          <cell r="B3">
            <v>242701</v>
          </cell>
          <cell r="C3">
            <v>242690</v>
          </cell>
          <cell r="D3" t="str">
            <v>N400</v>
          </cell>
          <cell r="E3" t="str">
            <v>Surrénalectomie unilatérale</v>
          </cell>
        </row>
        <row r="4">
          <cell r="B4">
            <v>260105</v>
          </cell>
          <cell r="C4">
            <v>260094</v>
          </cell>
          <cell r="D4" t="str">
            <v>K225</v>
          </cell>
          <cell r="E4" t="str">
            <v>Endopyélotomie (=Plastie du bassinet)</v>
          </cell>
        </row>
        <row r="5">
          <cell r="B5">
            <v>262220</v>
          </cell>
          <cell r="C5">
            <v>262216</v>
          </cell>
          <cell r="D5" t="str">
            <v>K180</v>
          </cell>
          <cell r="E5" t="str">
            <v>Extraction de calcul urinaire</v>
          </cell>
        </row>
        <row r="6">
          <cell r="B6">
            <v>261726</v>
          </cell>
          <cell r="C6">
            <v>261715</v>
          </cell>
          <cell r="D6" t="str">
            <v>K180</v>
          </cell>
          <cell r="E6" t="str">
            <v>Intervention chirurgicale pour kyste rénal  </v>
          </cell>
        </row>
        <row r="7">
          <cell r="B7">
            <v>261682</v>
          </cell>
          <cell r="C7">
            <v>261671</v>
          </cell>
          <cell r="D7" t="str">
            <v>K360</v>
          </cell>
          <cell r="E7" t="str">
            <v>Néphrectomie élargie par voie thoraco-abdominale</v>
          </cell>
        </row>
        <row r="8">
          <cell r="B8">
            <v>261645</v>
          </cell>
          <cell r="C8">
            <v>261634</v>
          </cell>
          <cell r="D8" t="str">
            <v>K280</v>
          </cell>
          <cell r="E8" t="str">
            <v>Néphrectomie totale  </v>
          </cell>
        </row>
        <row r="9">
          <cell r="B9">
            <v>260061</v>
          </cell>
          <cell r="C9">
            <v>260050</v>
          </cell>
          <cell r="D9" t="str">
            <v>K225</v>
          </cell>
          <cell r="E9" t="str">
            <v>Néphrotomie  </v>
          </cell>
        </row>
        <row r="10">
          <cell r="B10">
            <v>261601</v>
          </cell>
          <cell r="C10">
            <v>261590</v>
          </cell>
          <cell r="D10" t="str">
            <v>K400</v>
          </cell>
          <cell r="E10" t="str">
            <v>Néphro-pyélotomie pour coralliforme + hypothermie    </v>
          </cell>
        </row>
        <row r="11">
          <cell r="B11">
            <v>260083</v>
          </cell>
          <cell r="C11">
            <v>260072</v>
          </cell>
          <cell r="D11" t="str">
            <v>K180</v>
          </cell>
          <cell r="E11" t="str">
            <v>Pyelotomie  </v>
          </cell>
        </row>
        <row r="12">
          <cell r="B12">
            <v>260142</v>
          </cell>
          <cell r="C12">
            <v>260131</v>
          </cell>
          <cell r="D12" t="str">
            <v>K225</v>
          </cell>
          <cell r="E12" t="str">
            <v>Anastomose urétéro-intestinale bilatérale</v>
          </cell>
        </row>
        <row r="13">
          <cell r="B13">
            <v>260120</v>
          </cell>
          <cell r="C13">
            <v>260116</v>
          </cell>
          <cell r="D13" t="str">
            <v>K180</v>
          </cell>
          <cell r="E13" t="str">
            <v>Anastomose urétéro-intestinale unilatérale</v>
          </cell>
        </row>
        <row r="14">
          <cell r="B14">
            <v>261424</v>
          </cell>
          <cell r="C14">
            <v>261413</v>
          </cell>
          <cell r="D14" t="str">
            <v>K300</v>
          </cell>
          <cell r="E14" t="str">
            <v>Implantation urétérale par lambeau vésical pédiculé*</v>
          </cell>
        </row>
        <row r="15">
          <cell r="B15">
            <v>260164</v>
          </cell>
          <cell r="C15">
            <v>260153</v>
          </cell>
          <cell r="D15" t="str">
            <v>K400</v>
          </cell>
          <cell r="E15" t="str">
            <v>Plastique intestinale</v>
          </cell>
        </row>
        <row r="16">
          <cell r="B16">
            <v>261741</v>
          </cell>
          <cell r="C16">
            <v>261730</v>
          </cell>
          <cell r="D16" t="str">
            <v>K300</v>
          </cell>
          <cell r="E16" t="str">
            <v>Prothèse</v>
          </cell>
        </row>
        <row r="17">
          <cell r="B17">
            <v>261380</v>
          </cell>
          <cell r="C17">
            <v>261376</v>
          </cell>
          <cell r="D17" t="str">
            <v>K180</v>
          </cell>
          <cell r="E17" t="str">
            <v>Enlèvement d'un uretère restant</v>
          </cell>
        </row>
        <row r="18">
          <cell r="B18">
            <v>260260</v>
          </cell>
          <cell r="C18">
            <v>260256</v>
          </cell>
          <cell r="D18" t="str">
            <v>K180</v>
          </cell>
          <cell r="E18" t="str">
            <v>Réimplantation urétéro-vésicale unilatérale  </v>
          </cell>
        </row>
        <row r="19">
          <cell r="B19">
            <v>262043</v>
          </cell>
          <cell r="C19">
            <v>262032</v>
          </cell>
          <cell r="D19" t="str">
            <v>K225</v>
          </cell>
          <cell r="E19" t="str">
            <v>Réimplantation urétéro-vésicale bilatérale</v>
          </cell>
        </row>
        <row r="20">
          <cell r="B20">
            <v>260201</v>
          </cell>
          <cell r="C20">
            <v>260190</v>
          </cell>
          <cell r="D20" t="str">
            <v>K180</v>
          </cell>
          <cell r="E20" t="str">
            <v>Résection urétérale avec suture bout à bout</v>
          </cell>
        </row>
        <row r="21">
          <cell r="B21">
            <v>261763</v>
          </cell>
          <cell r="C21">
            <v>261752</v>
          </cell>
          <cell r="D21" t="str">
            <v>K400</v>
          </cell>
          <cell r="E21" t="str">
            <v>Urétéro-iléo- (ou colo-) stomie cutanée (Bricker, etc ,)</v>
          </cell>
        </row>
        <row r="22">
          <cell r="B22">
            <v>262021</v>
          </cell>
          <cell r="C22">
            <v>262010</v>
          </cell>
          <cell r="D22" t="str">
            <v>K270</v>
          </cell>
          <cell r="E22" t="str">
            <v>Urétérostomie cutanée bilatérale ou en Y (TUU)</v>
          </cell>
        </row>
        <row r="23">
          <cell r="B23">
            <v>260223</v>
          </cell>
          <cell r="C23">
            <v>260212</v>
          </cell>
          <cell r="D23" t="str">
            <v>K180</v>
          </cell>
          <cell r="E23" t="str">
            <v>Urétérostomie  </v>
          </cell>
        </row>
        <row r="24">
          <cell r="B24">
            <v>260245</v>
          </cell>
          <cell r="C24">
            <v>260234</v>
          </cell>
          <cell r="D24" t="str">
            <v>K180</v>
          </cell>
          <cell r="E24" t="str">
            <v>Urétérotomie  </v>
          </cell>
        </row>
        <row r="25">
          <cell r="B25">
            <v>243762</v>
          </cell>
          <cell r="C25">
            <v>243751</v>
          </cell>
          <cell r="D25" t="str">
            <v>N4700</v>
          </cell>
          <cell r="E25" t="str">
            <v>Exérèse de tumeur rétropéritonéale (RP)</v>
          </cell>
        </row>
        <row r="26">
          <cell r="B26">
            <v>243784</v>
          </cell>
          <cell r="C26">
            <v>243773</v>
          </cell>
          <cell r="D26" t="str">
            <v>N600</v>
          </cell>
          <cell r="E26" t="str">
            <v>Exérèse de tumeur RP par voie thoraco-abdominale </v>
          </cell>
        </row>
        <row r="27">
          <cell r="B27">
            <v>260584</v>
          </cell>
          <cell r="C27">
            <v>260573</v>
          </cell>
          <cell r="D27" t="str">
            <v>K225</v>
          </cell>
          <cell r="E27" t="str">
            <v>Ablation de diverticules vésicaux </v>
          </cell>
        </row>
        <row r="28">
          <cell r="B28">
            <v>260562</v>
          </cell>
          <cell r="C28">
            <v>260551</v>
          </cell>
          <cell r="D28" t="str">
            <v>K225</v>
          </cell>
          <cell r="E28" t="str">
            <v>Taille vésicale suspubienne</v>
          </cell>
        </row>
        <row r="29">
          <cell r="B29">
            <v>260606</v>
          </cell>
          <cell r="C29">
            <v>260595</v>
          </cell>
          <cell r="D29" t="str">
            <v>K225</v>
          </cell>
          <cell r="E29" t="str">
            <v>Fistule vésico-intestinale </v>
          </cell>
        </row>
        <row r="30">
          <cell r="B30">
            <v>260621</v>
          </cell>
          <cell r="C30">
            <v>260610</v>
          </cell>
          <cell r="D30" t="str">
            <v>K225</v>
          </cell>
          <cell r="E30" t="str">
            <v>Fistule vésico-vaginale </v>
          </cell>
        </row>
        <row r="31">
          <cell r="B31">
            <v>260400</v>
          </cell>
          <cell r="C31">
            <v>260396</v>
          </cell>
          <cell r="D31" t="str">
            <v>K225</v>
          </cell>
          <cell r="E31" t="str">
            <v>Cystectomie partielle  </v>
          </cell>
        </row>
        <row r="32">
          <cell r="B32">
            <v>262301</v>
          </cell>
          <cell r="C32">
            <v>262290</v>
          </cell>
          <cell r="D32" t="str">
            <v>K180</v>
          </cell>
          <cell r="E32" t="str">
            <v>Cystectomie partielle associée à autre prestation</v>
          </cell>
        </row>
        <row r="33">
          <cell r="B33">
            <v>262345</v>
          </cell>
          <cell r="C33">
            <v>262334</v>
          </cell>
          <cell r="D33" t="str">
            <v>K900</v>
          </cell>
          <cell r="E33" t="str">
            <v>Cystectomie totale + néovessie (Studer)</v>
          </cell>
        </row>
        <row r="34">
          <cell r="B34">
            <v>261785</v>
          </cell>
          <cell r="C34">
            <v>261774</v>
          </cell>
          <cell r="D34" t="str">
            <v>K500</v>
          </cell>
          <cell r="E34" t="str">
            <v>Cystectomie totale</v>
          </cell>
        </row>
        <row r="35">
          <cell r="B35">
            <v>260422</v>
          </cell>
          <cell r="C35">
            <v>260411</v>
          </cell>
          <cell r="D35" t="str">
            <v>K600</v>
          </cell>
          <cell r="E35" t="str">
            <v>Cystectomie totale + USS</v>
          </cell>
        </row>
        <row r="36">
          <cell r="B36">
            <v>-20444</v>
          </cell>
          <cell r="C36">
            <v>260433</v>
          </cell>
          <cell r="D36" t="str">
            <v>K750</v>
          </cell>
          <cell r="E36" t="str">
            <v>Cystectomie totale + Bricker / conduit colique</v>
          </cell>
        </row>
        <row r="37">
          <cell r="B37">
            <v>261446</v>
          </cell>
          <cell r="C37">
            <v>261435</v>
          </cell>
          <cell r="D37" t="str">
            <v>K120</v>
          </cell>
          <cell r="E37" t="str">
            <v>Cystotomie  </v>
          </cell>
        </row>
        <row r="38">
          <cell r="B38">
            <v>260540</v>
          </cell>
          <cell r="C38">
            <v>260536</v>
          </cell>
          <cell r="D38" t="str">
            <v>K400</v>
          </cell>
          <cell r="E38" t="str">
            <v>Entérocystoplastie d’agrandissement</v>
          </cell>
        </row>
        <row r="39">
          <cell r="B39">
            <v>432084</v>
          </cell>
          <cell r="C39">
            <v>432073</v>
          </cell>
          <cell r="D39" t="str">
            <v>K180</v>
          </cell>
          <cell r="E39" t="str">
            <v>Incontinence urinaire 1 voie  </v>
          </cell>
        </row>
        <row r="40">
          <cell r="B40">
            <v>432106</v>
          </cell>
          <cell r="C40">
            <v>432095</v>
          </cell>
          <cell r="D40" t="str">
            <v>K225</v>
          </cell>
          <cell r="E40" t="str">
            <v>Incontinence urinaire 2 voies  </v>
          </cell>
        </row>
        <row r="41">
          <cell r="B41">
            <v>260503</v>
          </cell>
          <cell r="C41">
            <v>260492</v>
          </cell>
          <cell r="D41" t="str">
            <v>K225</v>
          </cell>
          <cell r="E41" t="str">
            <v>Col de la vessie</v>
          </cell>
        </row>
        <row r="42">
          <cell r="B42">
            <v>260525</v>
          </cell>
          <cell r="C42">
            <v>260514</v>
          </cell>
          <cell r="D42" t="str">
            <v>K225</v>
          </cell>
          <cell r="E42" t="str">
            <v>Exstrophie vésicale – Malformation vésicale</v>
          </cell>
        </row>
        <row r="43">
          <cell r="B43">
            <v>262426</v>
          </cell>
          <cell r="C43">
            <v>262415</v>
          </cell>
          <cell r="D43" t="str">
            <v>K70</v>
          </cell>
          <cell r="E43" t="str">
            <v>Cathéter supra-pubien</v>
          </cell>
        </row>
        <row r="44">
          <cell r="B44">
            <v>432762</v>
          </cell>
          <cell r="C44">
            <v>432751</v>
          </cell>
          <cell r="D44" t="str">
            <v>K180</v>
          </cell>
          <cell r="E44" t="str">
            <v>Incontinence urinaire 1 voie  (TOT-TVT)</v>
          </cell>
        </row>
        <row r="45">
          <cell r="B45">
            <v>260466</v>
          </cell>
          <cell r="C45">
            <v>260455</v>
          </cell>
          <cell r="D45" t="str">
            <v>K180</v>
          </cell>
          <cell r="E45" t="str">
            <v>Réfection col vésical féminin pour incontinence</v>
          </cell>
        </row>
        <row r="46">
          <cell r="B46">
            <v>260643</v>
          </cell>
          <cell r="C46">
            <v>260632</v>
          </cell>
          <cell r="D46" t="str">
            <v>K225</v>
          </cell>
          <cell r="E46" t="str">
            <v>Adénomectomie chirurgicale  </v>
          </cell>
        </row>
        <row r="47">
          <cell r="B47">
            <v>355843</v>
          </cell>
          <cell r="C47">
            <v>355832</v>
          </cell>
          <cell r="D47" t="str">
            <v>K225</v>
          </cell>
          <cell r="E47" t="str">
            <v>Biopsie prostate </v>
          </cell>
        </row>
        <row r="48">
          <cell r="B48">
            <v>260665</v>
          </cell>
          <cell r="C48">
            <v>260654</v>
          </cell>
          <cell r="D48" t="str">
            <v>K180</v>
          </cell>
          <cell r="E48" t="str">
            <v>Brachythérapie prostate</v>
          </cell>
        </row>
        <row r="49">
          <cell r="B49">
            <v>261800</v>
          </cell>
          <cell r="C49">
            <v>261796</v>
          </cell>
          <cell r="D49" t="str">
            <v>K450</v>
          </cell>
          <cell r="E49" t="str">
            <v>Prostatectomie radicale totale</v>
          </cell>
        </row>
        <row r="50">
          <cell r="B50">
            <v>261144</v>
          </cell>
          <cell r="C50">
            <v>261133</v>
          </cell>
          <cell r="D50" t="str">
            <v>K20</v>
          </cell>
          <cell r="E50" t="str">
            <v>Ablation des polypes par cure</v>
          </cell>
        </row>
        <row r="51">
          <cell r="B51">
            <v>261041</v>
          </cell>
          <cell r="C51">
            <v>261030</v>
          </cell>
          <cell r="D51" t="str">
            <v>K225</v>
          </cell>
          <cell r="E51" t="str">
            <v>Création d'un nouvel urètre féminin </v>
          </cell>
        </row>
        <row r="52">
          <cell r="B52">
            <v>261262</v>
          </cell>
          <cell r="C52">
            <v>261251</v>
          </cell>
          <cell r="D52" t="str">
            <v>K225</v>
          </cell>
          <cell r="E52" t="str">
            <v>Epispadias cure radicale </v>
          </cell>
        </row>
        <row r="53">
          <cell r="B53">
            <v>261321</v>
          </cell>
          <cell r="C53">
            <v>261310</v>
          </cell>
          <cell r="D53" t="str">
            <v>K225</v>
          </cell>
          <cell r="E53" t="str">
            <v>Hypospadias en un seul temps </v>
          </cell>
        </row>
        <row r="54">
          <cell r="B54">
            <v>260363</v>
          </cell>
          <cell r="C54">
            <v>260352</v>
          </cell>
          <cell r="D54" t="str">
            <v>K6</v>
          </cell>
          <cell r="E54" t="str">
            <v>Dilatation  </v>
          </cell>
        </row>
        <row r="55">
          <cell r="B55">
            <v>260982</v>
          </cell>
          <cell r="C55">
            <v>260971</v>
          </cell>
          <cell r="D55" t="str">
            <v>K180</v>
          </cell>
          <cell r="E55" t="str">
            <v>Urétrotomie</v>
          </cell>
        </row>
        <row r="56">
          <cell r="B56">
            <v>261306</v>
          </cell>
          <cell r="C56">
            <v>261295</v>
          </cell>
          <cell r="D56" t="str">
            <v>K90</v>
          </cell>
          <cell r="E56" t="str">
            <v>Epispadias temps préparatoire/complémentaire</v>
          </cell>
        </row>
        <row r="57">
          <cell r="B57">
            <v>261284</v>
          </cell>
          <cell r="C57">
            <v>261273</v>
          </cell>
          <cell r="D57" t="str">
            <v>K180</v>
          </cell>
          <cell r="E57" t="str">
            <v>Epispadias temps principal </v>
          </cell>
        </row>
        <row r="58">
          <cell r="B58">
            <v>261085</v>
          </cell>
          <cell r="C58">
            <v>261074</v>
          </cell>
          <cell r="D58" t="str">
            <v>K225</v>
          </cell>
          <cell r="E58" t="str">
            <v>Intervention pour fistule urétro-rectale</v>
          </cell>
        </row>
        <row r="59">
          <cell r="B59">
            <v>261365</v>
          </cell>
          <cell r="C59">
            <v>261354</v>
          </cell>
          <cell r="D59" t="str">
            <v>K90</v>
          </cell>
          <cell r="E59" t="str">
            <v>Hypospadias temps préparatoire/complémentaire </v>
          </cell>
        </row>
        <row r="60">
          <cell r="B60">
            <v>261343</v>
          </cell>
          <cell r="C60">
            <v>261332</v>
          </cell>
          <cell r="D60" t="str">
            <v>K180</v>
          </cell>
          <cell r="E60" t="str">
            <v>Hypospadias temps principal </v>
          </cell>
        </row>
        <row r="61">
          <cell r="B61">
            <v>261903</v>
          </cell>
          <cell r="C61">
            <v>261892</v>
          </cell>
          <cell r="D61" t="str">
            <v>K90</v>
          </cell>
          <cell r="E61" t="str">
            <v>Urétroplastie temps préparatoire/complémentaire</v>
          </cell>
        </row>
        <row r="62">
          <cell r="B62">
            <v>261881</v>
          </cell>
          <cell r="C62">
            <v>261870</v>
          </cell>
          <cell r="D62" t="str">
            <v>K225</v>
          </cell>
          <cell r="E62" t="str">
            <v>Urétroplastie membraneuse par voie périnéale*</v>
          </cell>
        </row>
        <row r="63">
          <cell r="B63">
            <v>261623</v>
          </cell>
          <cell r="C63">
            <v>261612</v>
          </cell>
          <cell r="D63" t="str">
            <v>K120</v>
          </cell>
          <cell r="E63" t="str">
            <v>Méatoplastie par glissement muqueux</v>
          </cell>
        </row>
        <row r="64">
          <cell r="B64">
            <v>261063</v>
          </cell>
          <cell r="C64">
            <v>261052</v>
          </cell>
          <cell r="D64" t="str">
            <v>K10</v>
          </cell>
          <cell r="E64" t="str">
            <v>Meatotomie  </v>
          </cell>
        </row>
        <row r="65">
          <cell r="B65">
            <v>262146</v>
          </cell>
          <cell r="C65">
            <v>262135</v>
          </cell>
          <cell r="D65" t="str">
            <v>K225</v>
          </cell>
          <cell r="E65" t="str">
            <v>Mise en place d’un sphincter urétral artificiel  </v>
          </cell>
        </row>
        <row r="66">
          <cell r="B66">
            <v>262205</v>
          </cell>
          <cell r="C66">
            <v>262194</v>
          </cell>
          <cell r="D66" t="str">
            <v>K180</v>
          </cell>
          <cell r="E66" t="str">
            <v>Réfection urètre antérieur chez l’homme  </v>
          </cell>
        </row>
        <row r="67">
          <cell r="B67">
            <v>261004</v>
          </cell>
          <cell r="C67">
            <v>260993</v>
          </cell>
          <cell r="D67" t="str">
            <v>K180</v>
          </cell>
          <cell r="E67" t="str">
            <v>Résection d'une péri-urétrite bulbaire ou périnéale </v>
          </cell>
        </row>
        <row r="68">
          <cell r="B68">
            <v>261026</v>
          </cell>
          <cell r="C68">
            <v>261015</v>
          </cell>
          <cell r="D68" t="str">
            <v>K180</v>
          </cell>
          <cell r="E68" t="str">
            <v>Urétrostomie </v>
          </cell>
        </row>
        <row r="69">
          <cell r="B69">
            <v>260960</v>
          </cell>
          <cell r="C69">
            <v>260956</v>
          </cell>
          <cell r="D69" t="str">
            <v>K120</v>
          </cell>
          <cell r="E69" t="str">
            <v>Urétrotomie interne ou externe</v>
          </cell>
        </row>
        <row r="70">
          <cell r="B70">
            <v>260746</v>
          </cell>
          <cell r="C70">
            <v>260735</v>
          </cell>
          <cell r="D70" t="str">
            <v>K120</v>
          </cell>
          <cell r="E70" t="str">
            <v>Ablation kyste epididyme  </v>
          </cell>
        </row>
        <row r="71">
          <cell r="B71">
            <v>260761</v>
          </cell>
          <cell r="C71">
            <v>260750</v>
          </cell>
          <cell r="D71" t="str">
            <v>K120</v>
          </cell>
          <cell r="E71" t="str">
            <v>Ablation de tumeur de l’épididyme</v>
          </cell>
        </row>
        <row r="72">
          <cell r="B72">
            <v>261542</v>
          </cell>
          <cell r="C72">
            <v>261531</v>
          </cell>
          <cell r="D72" t="str">
            <v>K40</v>
          </cell>
          <cell r="E72" t="str">
            <v>Biopsie testiculaire  </v>
          </cell>
        </row>
        <row r="73">
          <cell r="B73">
            <v>260724</v>
          </cell>
          <cell r="C73">
            <v>260713</v>
          </cell>
          <cell r="D73" t="str">
            <v>K120</v>
          </cell>
          <cell r="E73" t="str">
            <v>Epididymectomie </v>
          </cell>
        </row>
        <row r="74">
          <cell r="B74">
            <v>260702</v>
          </cell>
          <cell r="C74">
            <v>260691</v>
          </cell>
          <cell r="D74" t="str">
            <v>K75</v>
          </cell>
          <cell r="E74" t="str">
            <v>Epididymotomie pour abcès</v>
          </cell>
        </row>
        <row r="75">
          <cell r="B75">
            <v>262183</v>
          </cell>
          <cell r="C75">
            <v>262172</v>
          </cell>
          <cell r="D75" t="str">
            <v>K75</v>
          </cell>
          <cell r="E75" t="str">
            <v>Prothèse testiculaire </v>
          </cell>
        </row>
        <row r="76">
          <cell r="B76">
            <v>260820</v>
          </cell>
          <cell r="C76">
            <v>260816</v>
          </cell>
          <cell r="D76" t="str">
            <v>K75</v>
          </cell>
          <cell r="E76" t="str">
            <v>Vésicule séminale</v>
          </cell>
        </row>
        <row r="77">
          <cell r="B77">
            <v>261225</v>
          </cell>
          <cell r="C77">
            <v>261214</v>
          </cell>
          <cell r="D77" t="str">
            <v>K120</v>
          </cell>
          <cell r="E77" t="str">
            <v>Kyste du cordon</v>
          </cell>
        </row>
        <row r="78">
          <cell r="B78">
            <v>260864</v>
          </cell>
          <cell r="C78">
            <v>260853</v>
          </cell>
          <cell r="D78" t="str">
            <v>K120</v>
          </cell>
          <cell r="E78" t="str">
            <v>Torsion du testicule ou d’une hydatide</v>
          </cell>
        </row>
        <row r="79">
          <cell r="B79">
            <v>261240</v>
          </cell>
          <cell r="C79">
            <v>261236</v>
          </cell>
          <cell r="D79" t="str">
            <v>K120</v>
          </cell>
          <cell r="E79" t="str">
            <v>Varicocèle</v>
          </cell>
        </row>
        <row r="80">
          <cell r="B80">
            <v>260805</v>
          </cell>
          <cell r="C80">
            <v>260794</v>
          </cell>
          <cell r="D80" t="str">
            <v>K75</v>
          </cell>
          <cell r="E80" t="str">
            <v>Ligature résection d'un déférent</v>
          </cell>
        </row>
        <row r="81">
          <cell r="B81">
            <v>261122</v>
          </cell>
          <cell r="C81">
            <v>261111</v>
          </cell>
          <cell r="D81" t="str">
            <v>K400</v>
          </cell>
          <cell r="E81" t="str">
            <v>Orchidectomie élargie + curage ggl lombaires</v>
          </cell>
        </row>
        <row r="82">
          <cell r="B82">
            <v>261100</v>
          </cell>
          <cell r="C82">
            <v>261096</v>
          </cell>
          <cell r="D82" t="str">
            <v>K120</v>
          </cell>
          <cell r="E82" t="str">
            <v>Orchidectomie bilatérale</v>
          </cell>
        </row>
        <row r="83">
          <cell r="B83">
            <v>260923</v>
          </cell>
          <cell r="C83">
            <v>260912</v>
          </cell>
          <cell r="D83" t="str">
            <v>K180</v>
          </cell>
          <cell r="E83" t="str">
            <v>Orchidopexie double </v>
          </cell>
        </row>
        <row r="84">
          <cell r="B84">
            <v>260901</v>
          </cell>
          <cell r="C84">
            <v>260890</v>
          </cell>
          <cell r="D84" t="str">
            <v>K120</v>
          </cell>
          <cell r="E84" t="str">
            <v>Orchidopexie simple  </v>
          </cell>
        </row>
        <row r="85">
          <cell r="B85">
            <v>260886</v>
          </cell>
          <cell r="C85">
            <v>260875</v>
          </cell>
          <cell r="D85" t="str">
            <v>K120</v>
          </cell>
          <cell r="E85" t="str">
            <v>Hydrocèle  </v>
          </cell>
        </row>
        <row r="86">
          <cell r="B86">
            <v>589142</v>
          </cell>
          <cell r="C86">
            <v>589131</v>
          </cell>
          <cell r="D86" t="str">
            <v>I600</v>
          </cell>
          <cell r="E86" t="str">
            <v>Varicocèle par sclérothérapie sous contrôle scopie</v>
          </cell>
        </row>
        <row r="87">
          <cell r="B87">
            <v>260783</v>
          </cell>
          <cell r="C87">
            <v>260772</v>
          </cell>
          <cell r="D87" t="str">
            <v>K180</v>
          </cell>
          <cell r="E87" t="str">
            <v>Vaso-vasostomie ou vaso-epididymostomie  </v>
          </cell>
        </row>
        <row r="88">
          <cell r="B88">
            <v>261483</v>
          </cell>
          <cell r="C88">
            <v>261472</v>
          </cell>
          <cell r="D88" t="str">
            <v>K400</v>
          </cell>
          <cell r="E88" t="str">
            <v>Amputation totale de la verge + curage</v>
          </cell>
        </row>
        <row r="89">
          <cell r="B89">
            <v>261461</v>
          </cell>
          <cell r="C89">
            <v>261450</v>
          </cell>
          <cell r="D89" t="str">
            <v>K225</v>
          </cell>
          <cell r="E89" t="str">
            <v>Amputation partielle de la verge  </v>
          </cell>
        </row>
        <row r="90">
          <cell r="B90">
            <v>260945</v>
          </cell>
          <cell r="C90">
            <v>260934</v>
          </cell>
          <cell r="D90" t="str">
            <v>K75</v>
          </cell>
          <cell r="E90" t="str">
            <v>Circoncision  </v>
          </cell>
        </row>
        <row r="91">
          <cell r="B91">
            <v>262080</v>
          </cell>
          <cell r="C91">
            <v>262076</v>
          </cell>
          <cell r="D91" t="str">
            <v>K75</v>
          </cell>
          <cell r="E91" t="str">
            <v>Ablation de l’induration plastique des corps caverneux</v>
          </cell>
        </row>
        <row r="92">
          <cell r="B92">
            <v>262102</v>
          </cell>
          <cell r="C92">
            <v>262091</v>
          </cell>
          <cell r="D92" t="str">
            <v>K180</v>
          </cell>
          <cell r="E92" t="str">
            <v>Maladie de La Peyronie- Nesbit  </v>
          </cell>
        </row>
        <row r="93">
          <cell r="B93">
            <v>262065</v>
          </cell>
          <cell r="C93">
            <v>262054</v>
          </cell>
          <cell r="D93" t="str">
            <v>K180</v>
          </cell>
          <cell r="E93" t="str">
            <v>Priapisme, anastomose spongiocaverneuse  </v>
          </cell>
        </row>
        <row r="94">
          <cell r="B94">
            <v>261262</v>
          </cell>
          <cell r="C94">
            <v>261251</v>
          </cell>
          <cell r="D94" t="str">
            <v>K225</v>
          </cell>
          <cell r="E94" t="str">
            <v>Cure radicale de l’épispadias</v>
          </cell>
        </row>
        <row r="95">
          <cell r="B95">
            <v>261321</v>
          </cell>
          <cell r="C95">
            <v>261310</v>
          </cell>
          <cell r="D95" t="str">
            <v>K225</v>
          </cell>
          <cell r="E95" t="str">
            <v>Hypospadias en un seul temps </v>
          </cell>
        </row>
        <row r="96">
          <cell r="B96">
            <v>262124</v>
          </cell>
          <cell r="C96">
            <v>262113</v>
          </cell>
          <cell r="D96" t="str">
            <v>K120</v>
          </cell>
          <cell r="E96" t="str">
            <v>Prothèse corps caverneux  </v>
          </cell>
        </row>
        <row r="97">
          <cell r="B97">
            <v>261306</v>
          </cell>
          <cell r="C97">
            <v>261295</v>
          </cell>
          <cell r="D97" t="str">
            <v>K90</v>
          </cell>
          <cell r="E97" t="str">
            <v>Epispadias temps préparatoire/complémentaire</v>
          </cell>
        </row>
        <row r="98">
          <cell r="B98">
            <v>261284</v>
          </cell>
          <cell r="C98">
            <v>261273</v>
          </cell>
          <cell r="D98" t="str">
            <v>K180</v>
          </cell>
          <cell r="E98" t="str">
            <v>Epispadias temps principal </v>
          </cell>
        </row>
        <row r="99">
          <cell r="B99">
            <v>261365</v>
          </cell>
          <cell r="C99">
            <v>261354</v>
          </cell>
          <cell r="D99" t="str">
            <v>K90</v>
          </cell>
          <cell r="E99" t="str">
            <v>Hypospadias temps préparatoire/complémentaire </v>
          </cell>
        </row>
        <row r="100">
          <cell r="B100">
            <v>261343</v>
          </cell>
          <cell r="C100">
            <v>261332</v>
          </cell>
          <cell r="D100" t="str">
            <v>K180</v>
          </cell>
          <cell r="E100" t="str">
            <v>Hypospadias temps principal </v>
          </cell>
        </row>
        <row r="101">
          <cell r="B101">
            <v>261166</v>
          </cell>
          <cell r="C101">
            <v>261155</v>
          </cell>
          <cell r="D101" t="str">
            <v>K50</v>
          </cell>
          <cell r="E101" t="str">
            <v>Paraphimosis (réduction chirurgicale)  </v>
          </cell>
        </row>
        <row r="102">
          <cell r="B102">
            <v>261586</v>
          </cell>
          <cell r="C102">
            <v>261575</v>
          </cell>
          <cell r="D102" t="str">
            <v>K30</v>
          </cell>
          <cell r="E102" t="str">
            <v>Section frein + suture  </v>
          </cell>
        </row>
        <row r="103">
          <cell r="B103">
            <v>220124</v>
          </cell>
          <cell r="C103">
            <v>220113</v>
          </cell>
          <cell r="D103" t="str">
            <v>K35</v>
          </cell>
          <cell r="E103" t="str">
            <v>Condylome</v>
          </cell>
        </row>
        <row r="104">
          <cell r="B104">
            <v>244160</v>
          </cell>
          <cell r="C104">
            <v>244156</v>
          </cell>
          <cell r="D104" t="str">
            <v>N400</v>
          </cell>
          <cell r="E104" t="str">
            <v>Promontofixation (bandelette ant + post)</v>
          </cell>
        </row>
        <row r="105">
          <cell r="B105">
            <v>261203</v>
          </cell>
          <cell r="C105">
            <v>261192</v>
          </cell>
          <cell r="D105" t="str">
            <v>K120</v>
          </cell>
          <cell r="E105" t="str">
            <v>Kyste du canal de Nuck</v>
          </cell>
        </row>
        <row r="106">
          <cell r="B106">
            <v>431384</v>
          </cell>
          <cell r="C106">
            <v>431373</v>
          </cell>
          <cell r="D106" t="str">
            <v>K180</v>
          </cell>
          <cell r="E106" t="str">
            <v>Promontofixation (bandelette ant )</v>
          </cell>
        </row>
        <row r="107">
          <cell r="B107">
            <v>431104</v>
          </cell>
          <cell r="C107">
            <v>431093</v>
          </cell>
          <cell r="D107" t="str">
            <v>K75</v>
          </cell>
          <cell r="E107" t="str">
            <v>Glande de Bartholin</v>
          </cell>
        </row>
        <row r="108">
          <cell r="B108">
            <v>353242</v>
          </cell>
          <cell r="C108">
            <v>353231</v>
          </cell>
          <cell r="D108" t="str">
            <v>K40</v>
          </cell>
          <cell r="E108" t="str">
            <v>    Ablation de tumeurs superficielles  </v>
          </cell>
        </row>
        <row r="109">
          <cell r="B109">
            <v>353205</v>
          </cell>
          <cell r="C109">
            <v>353194</v>
          </cell>
          <cell r="D109" t="str">
            <v>K5</v>
          </cell>
          <cell r="E109" t="str">
            <v>Cryothérapie</v>
          </cell>
        </row>
        <row r="110">
          <cell r="B110">
            <v>220264</v>
          </cell>
          <cell r="C110">
            <v>220253</v>
          </cell>
          <cell r="D110" t="str">
            <v>K50</v>
          </cell>
          <cell r="E110" t="str">
            <v>Phlegmon profond</v>
          </cell>
        </row>
        <row r="111">
          <cell r="B111">
            <v>244543</v>
          </cell>
          <cell r="C111">
            <v>244532</v>
          </cell>
          <cell r="D111" t="str">
            <v>N40</v>
          </cell>
          <cell r="E111" t="str">
            <v>Dilatation anale</v>
          </cell>
        </row>
        <row r="112">
          <cell r="B112">
            <v>241102</v>
          </cell>
          <cell r="C112">
            <v>241091</v>
          </cell>
          <cell r="D112" t="str">
            <v>N200</v>
          </cell>
          <cell r="E112" t="str">
            <v>Eventration sans étranglement</v>
          </cell>
        </row>
        <row r="113">
          <cell r="B113">
            <v>240483</v>
          </cell>
          <cell r="C113">
            <v>240472</v>
          </cell>
          <cell r="D113" t="str">
            <v>N650</v>
          </cell>
          <cell r="E113" t="str">
            <v>    Evidement bilatéral de l'aine  </v>
          </cell>
        </row>
        <row r="114">
          <cell r="B114">
            <v>240461</v>
          </cell>
          <cell r="C114">
            <v>240450</v>
          </cell>
          <cell r="D114" t="str">
            <v>N400</v>
          </cell>
          <cell r="E114" t="str">
            <v>    Evidement unilatéral de l'aine </v>
          </cell>
        </row>
        <row r="115">
          <cell r="B115">
            <v>241161</v>
          </cell>
          <cell r="C115">
            <v>241150</v>
          </cell>
          <cell r="D115" t="str">
            <v>N200</v>
          </cell>
          <cell r="E115" t="str">
            <v>   Cure d’une hernie ou d’une éventration</v>
          </cell>
        </row>
        <row r="116">
          <cell r="B116">
            <v>241183</v>
          </cell>
          <cell r="C116">
            <v>241172</v>
          </cell>
          <cell r="D116" t="str">
            <v>N200</v>
          </cell>
          <cell r="E116" t="str">
            <v>Eviscération post-opératoire</v>
          </cell>
        </row>
        <row r="117">
          <cell r="B117">
            <v>220360</v>
          </cell>
          <cell r="C117">
            <v>220356</v>
          </cell>
          <cell r="D117" t="str">
            <v>K40</v>
          </cell>
          <cell r="E117" t="str">
            <v>    Biopsie ganglionnaire (ggl)</v>
          </cell>
        </row>
        <row r="118">
          <cell r="B118">
            <v>220220</v>
          </cell>
          <cell r="C118">
            <v>220216</v>
          </cell>
          <cell r="D118" t="str">
            <v>K50</v>
          </cell>
          <cell r="E118" t="str">
            <v>Exérèse d’anthrax</v>
          </cell>
        </row>
        <row r="119">
          <cell r="B119">
            <v>243644</v>
          </cell>
          <cell r="C119">
            <v>243633</v>
          </cell>
          <cell r="D119" t="str">
            <v>N200</v>
          </cell>
          <cell r="E119" t="str">
            <v>    Laparotomie exploratrice  </v>
          </cell>
        </row>
        <row r="120">
          <cell r="B120">
            <v>243600</v>
          </cell>
          <cell r="C120">
            <v>243596</v>
          </cell>
          <cell r="D120" t="str">
            <v>N300</v>
          </cell>
          <cell r="E120" t="str">
            <v>Laparotomie pour hémorragie</v>
          </cell>
        </row>
        <row r="121">
          <cell r="B121">
            <v>240166</v>
          </cell>
          <cell r="C121">
            <v>240155</v>
          </cell>
          <cell r="D121" t="str">
            <v>K300</v>
          </cell>
          <cell r="E121" t="str">
            <v>    Lombotomie  </v>
          </cell>
        </row>
        <row r="122">
          <cell r="B122">
            <v>353264</v>
          </cell>
          <cell r="C122">
            <v>353253</v>
          </cell>
          <cell r="D122" t="str">
            <v>K90</v>
          </cell>
          <cell r="E122" t="str">
            <v>Prélèvement biopsique</v>
          </cell>
        </row>
        <row r="123">
          <cell r="B123">
            <v>350523</v>
          </cell>
          <cell r="C123">
            <v>350512</v>
          </cell>
          <cell r="D123" t="str">
            <v>K70</v>
          </cell>
          <cell r="E123" t="str">
            <v>Laparoscopie diagnostique</v>
          </cell>
        </row>
        <row r="124">
          <cell r="B124">
            <v>242723</v>
          </cell>
          <cell r="C124">
            <v>242712</v>
          </cell>
          <cell r="D124" t="str">
            <v>N600</v>
          </cell>
          <cell r="E124" t="str">
            <v>Surrénalectomie bilatérale</v>
          </cell>
        </row>
        <row r="125">
          <cell r="B125">
            <v>242701</v>
          </cell>
          <cell r="C125">
            <v>242690</v>
          </cell>
          <cell r="D125" t="str">
            <v>N400</v>
          </cell>
          <cell r="E125" t="str">
            <v>Surrénalectomie unilatérale</v>
          </cell>
        </row>
        <row r="126">
          <cell r="B126">
            <v>262220</v>
          </cell>
          <cell r="C126">
            <v>262216</v>
          </cell>
          <cell r="D126" t="str">
            <v>K180</v>
          </cell>
          <cell r="E126" t="str">
            <v>Extraction percutanée tumeur (=extraction calcul)</v>
          </cell>
        </row>
        <row r="127">
          <cell r="B127">
            <v>260105</v>
          </cell>
          <cell r="C127">
            <v>260094</v>
          </cell>
          <cell r="D127" t="str">
            <v>K225</v>
          </cell>
          <cell r="E127" t="str">
            <v>Pyéloplastie</v>
          </cell>
        </row>
        <row r="128">
          <cell r="B128">
            <v>261726</v>
          </cell>
          <cell r="C128">
            <v>261715</v>
          </cell>
          <cell r="D128" t="str">
            <v>K180</v>
          </cell>
          <cell r="E128" t="str">
            <v>Intervention pour kyste rénal</v>
          </cell>
        </row>
        <row r="129">
          <cell r="B129">
            <v>261682</v>
          </cell>
          <cell r="C129">
            <v>261671</v>
          </cell>
          <cell r="D129" t="str">
            <v>K360</v>
          </cell>
          <cell r="E129" t="str">
            <v>Néphrectomie élargie par voie thoraco-abdominale</v>
          </cell>
        </row>
        <row r="130">
          <cell r="B130">
            <v>261645</v>
          </cell>
          <cell r="C130">
            <v>261634</v>
          </cell>
          <cell r="D130" t="str">
            <v>K280</v>
          </cell>
          <cell r="E130" t="str">
            <v>Néphrectomie totale  </v>
          </cell>
        </row>
        <row r="131">
          <cell r="B131">
            <v>260061</v>
          </cell>
          <cell r="C131">
            <v>260050</v>
          </cell>
          <cell r="D131" t="str">
            <v>K225</v>
          </cell>
          <cell r="E131" t="str">
            <v>Néphrotomie  </v>
          </cell>
        </row>
        <row r="132">
          <cell r="B132">
            <v>260083</v>
          </cell>
          <cell r="C132">
            <v>260072</v>
          </cell>
          <cell r="D132" t="str">
            <v>K180</v>
          </cell>
          <cell r="E132" t="str">
            <v>Pyelotomie  </v>
          </cell>
        </row>
        <row r="133">
          <cell r="B133">
            <v>260142</v>
          </cell>
          <cell r="C133">
            <v>260131</v>
          </cell>
          <cell r="D133" t="str">
            <v>K225</v>
          </cell>
          <cell r="E133" t="str">
            <v>Anastomose urétéro-intestinale bilatérale</v>
          </cell>
        </row>
        <row r="134">
          <cell r="B134">
            <v>260120</v>
          </cell>
          <cell r="C134">
            <v>260116</v>
          </cell>
          <cell r="D134" t="str">
            <v>K180</v>
          </cell>
          <cell r="E134" t="str">
            <v>Anastomose urétéro-intestinale unilatérale</v>
          </cell>
        </row>
        <row r="135">
          <cell r="B135">
            <v>261424</v>
          </cell>
          <cell r="C135">
            <v>261413</v>
          </cell>
          <cell r="D135" t="str">
            <v>K300</v>
          </cell>
          <cell r="E135" t="str">
            <v>Implantation urétérale par lambeau vésical pédiculé*</v>
          </cell>
        </row>
        <row r="136">
          <cell r="B136">
            <v>260164</v>
          </cell>
          <cell r="C136">
            <v>260153</v>
          </cell>
          <cell r="D136" t="str">
            <v>K400</v>
          </cell>
          <cell r="E136" t="str">
            <v>Plastique intestinale</v>
          </cell>
        </row>
        <row r="137">
          <cell r="B137">
            <v>261741</v>
          </cell>
          <cell r="C137">
            <v>261730</v>
          </cell>
          <cell r="D137" t="str">
            <v>K300</v>
          </cell>
          <cell r="E137" t="str">
            <v>Prothèse</v>
          </cell>
        </row>
        <row r="138">
          <cell r="B138">
            <v>261380</v>
          </cell>
          <cell r="C138">
            <v>261376</v>
          </cell>
          <cell r="D138" t="str">
            <v>K180</v>
          </cell>
          <cell r="E138" t="str">
            <v>Enlèvement d'un uretère restant</v>
          </cell>
        </row>
        <row r="139">
          <cell r="B139">
            <v>260260</v>
          </cell>
          <cell r="C139">
            <v>260256</v>
          </cell>
          <cell r="D139" t="str">
            <v>K180</v>
          </cell>
          <cell r="E139" t="str">
            <v>Réimplantation urétéro-vésicale unilatérale  </v>
          </cell>
        </row>
        <row r="140">
          <cell r="B140">
            <v>262043</v>
          </cell>
          <cell r="C140">
            <v>262032</v>
          </cell>
          <cell r="D140" t="str">
            <v>K225</v>
          </cell>
          <cell r="E140" t="str">
            <v>Réimplantation urétéro-vésicale bilatérale</v>
          </cell>
        </row>
        <row r="141">
          <cell r="B141">
            <v>260201</v>
          </cell>
          <cell r="C141">
            <v>260190</v>
          </cell>
          <cell r="D141" t="str">
            <v>K180</v>
          </cell>
          <cell r="E141" t="str">
            <v>Résection urétérale avec suture bout à bout</v>
          </cell>
        </row>
        <row r="142">
          <cell r="B142">
            <v>261763</v>
          </cell>
          <cell r="C142">
            <v>261752</v>
          </cell>
          <cell r="D142" t="str">
            <v>K400</v>
          </cell>
          <cell r="E142" t="str">
            <v>Urétéro-iléo- (ou colo-) stomie cutanée (Bricker, etc.)</v>
          </cell>
        </row>
        <row r="143">
          <cell r="B143">
            <v>262021</v>
          </cell>
          <cell r="C143">
            <v>262010</v>
          </cell>
          <cell r="D143" t="str">
            <v>K270</v>
          </cell>
          <cell r="E143" t="str">
            <v>Urétérostomie cutanée bilatérale ou en Y (TUU)</v>
          </cell>
        </row>
        <row r="144">
          <cell r="B144">
            <v>260223</v>
          </cell>
          <cell r="C144">
            <v>260212</v>
          </cell>
          <cell r="D144" t="str">
            <v>K180</v>
          </cell>
          <cell r="E144" t="str">
            <v>Urétérostomie  </v>
          </cell>
        </row>
        <row r="145">
          <cell r="B145">
            <v>260245</v>
          </cell>
          <cell r="C145">
            <v>260234</v>
          </cell>
          <cell r="D145" t="str">
            <v>K180</v>
          </cell>
          <cell r="E145" t="str">
            <v>Urétérotomie  </v>
          </cell>
        </row>
        <row r="146">
          <cell r="B146">
            <v>243762</v>
          </cell>
          <cell r="C146">
            <v>243751</v>
          </cell>
          <cell r="D146" t="str">
            <v>N400</v>
          </cell>
          <cell r="E146" t="str">
            <v>Exérèse de tumeur rétropéritonéale</v>
          </cell>
        </row>
        <row r="147">
          <cell r="B147">
            <v>243784</v>
          </cell>
          <cell r="C147">
            <v>243773</v>
          </cell>
          <cell r="D147" t="str">
            <v>N600</v>
          </cell>
          <cell r="E147" t="str">
            <v>Exérèse de tumeur RP par voie thoraco-abdominale </v>
          </cell>
        </row>
        <row r="148">
          <cell r="B148">
            <v>260584</v>
          </cell>
          <cell r="C148">
            <v>260573</v>
          </cell>
          <cell r="D148" t="str">
            <v>K225</v>
          </cell>
          <cell r="E148" t="str">
            <v>Ablation de diverticules vésicaux </v>
          </cell>
        </row>
        <row r="149">
          <cell r="B149">
            <v>260562</v>
          </cell>
          <cell r="C149">
            <v>260551</v>
          </cell>
          <cell r="D149" t="str">
            <v>K225</v>
          </cell>
          <cell r="E149" t="str">
            <v>Taille vésicale suspubienne</v>
          </cell>
        </row>
        <row r="150">
          <cell r="B150">
            <v>260606</v>
          </cell>
          <cell r="C150">
            <v>260595</v>
          </cell>
          <cell r="D150" t="str">
            <v>K225</v>
          </cell>
          <cell r="E150" t="str">
            <v>Fistule vésico-intestinale </v>
          </cell>
        </row>
        <row r="151">
          <cell r="B151">
            <v>260621</v>
          </cell>
          <cell r="C151">
            <v>260610</v>
          </cell>
          <cell r="D151" t="str">
            <v>K225</v>
          </cell>
          <cell r="E151" t="str">
            <v>Fistule vésico-vaginale </v>
          </cell>
        </row>
        <row r="152">
          <cell r="B152">
            <v>260400</v>
          </cell>
          <cell r="C152">
            <v>260396</v>
          </cell>
          <cell r="D152" t="str">
            <v>K225</v>
          </cell>
          <cell r="E152" t="str">
            <v>Cystectomie partielle  </v>
          </cell>
        </row>
        <row r="153">
          <cell r="B153">
            <v>262301</v>
          </cell>
          <cell r="C153">
            <v>262290</v>
          </cell>
          <cell r="D153" t="str">
            <v>K180</v>
          </cell>
          <cell r="E153" t="str">
            <v>Cystectomie partielle associée à autre prestation</v>
          </cell>
        </row>
        <row r="154">
          <cell r="B154">
            <v>262345</v>
          </cell>
          <cell r="C154">
            <v>262334</v>
          </cell>
          <cell r="D154" t="str">
            <v>K900</v>
          </cell>
          <cell r="E154" t="str">
            <v>Cystectomie totale + néovessie (Studer)</v>
          </cell>
        </row>
        <row r="155">
          <cell r="B155">
            <v>261785</v>
          </cell>
          <cell r="C155">
            <v>261774</v>
          </cell>
          <cell r="D155" t="str">
            <v>K500</v>
          </cell>
          <cell r="E155" t="str">
            <v>Cystectomie totale</v>
          </cell>
        </row>
        <row r="156">
          <cell r="B156">
            <v>260422</v>
          </cell>
          <cell r="C156">
            <v>260411</v>
          </cell>
          <cell r="D156" t="str">
            <v>K600</v>
          </cell>
          <cell r="E156" t="str">
            <v>Cystectomie totale + USS</v>
          </cell>
        </row>
        <row r="157">
          <cell r="B157">
            <v>261446</v>
          </cell>
          <cell r="C157">
            <v>261435</v>
          </cell>
          <cell r="D157" t="str">
            <v>K120</v>
          </cell>
          <cell r="E157" t="str">
            <v>Cystotomie  </v>
          </cell>
        </row>
        <row r="158">
          <cell r="B158">
            <v>260540</v>
          </cell>
          <cell r="C158">
            <v>260536</v>
          </cell>
          <cell r="D158" t="str">
            <v>K400</v>
          </cell>
          <cell r="E158" t="str">
            <v>Entérocystoplastie d’agrandissement</v>
          </cell>
        </row>
        <row r="159">
          <cell r="B159">
            <v>432084</v>
          </cell>
          <cell r="C159">
            <v>432073</v>
          </cell>
          <cell r="D159" t="str">
            <v>K180</v>
          </cell>
          <cell r="E159" t="str">
            <v>Incontinence urinaire 1 voie  </v>
          </cell>
        </row>
        <row r="160">
          <cell r="B160">
            <v>355843</v>
          </cell>
          <cell r="C160">
            <v>355832</v>
          </cell>
          <cell r="D160" t="str">
            <v>K225</v>
          </cell>
          <cell r="E160" t="str">
            <v>Biopsie prostate </v>
          </cell>
        </row>
        <row r="161">
          <cell r="B161">
            <v>260665</v>
          </cell>
          <cell r="C161">
            <v>260654</v>
          </cell>
          <cell r="D161" t="str">
            <v>K180</v>
          </cell>
          <cell r="E161" t="str">
            <v>Brachythérapie prostate</v>
          </cell>
        </row>
        <row r="162">
          <cell r="B162">
            <v>261800</v>
          </cell>
          <cell r="C162">
            <v>261796</v>
          </cell>
          <cell r="D162" t="str">
            <v>K450</v>
          </cell>
          <cell r="E162" t="str">
            <v>Prostatectomie radicale</v>
          </cell>
        </row>
        <row r="163">
          <cell r="B163">
            <v>260842</v>
          </cell>
          <cell r="C163">
            <v>260831</v>
          </cell>
          <cell r="D163" t="str">
            <v>K225</v>
          </cell>
          <cell r="E163" t="str">
            <v>Vésiculectomie</v>
          </cell>
        </row>
        <row r="164">
          <cell r="B164">
            <v>261240</v>
          </cell>
          <cell r="C164">
            <v>261236</v>
          </cell>
          <cell r="D164" t="str">
            <v>K120</v>
          </cell>
          <cell r="E164" t="str">
            <v>Varicocèle par voie chirurgicale  </v>
          </cell>
        </row>
        <row r="165">
          <cell r="B165">
            <v>244160</v>
          </cell>
          <cell r="C165">
            <v>244156</v>
          </cell>
          <cell r="D165" t="str">
            <v>N400</v>
          </cell>
          <cell r="E165" t="str">
            <v>Promontofixation (bandelette ant + post)</v>
          </cell>
        </row>
        <row r="166">
          <cell r="B166">
            <v>431384</v>
          </cell>
          <cell r="C166">
            <v>431373</v>
          </cell>
          <cell r="D166" t="str">
            <v>K180</v>
          </cell>
          <cell r="E166" t="str">
            <v>Promontofixation (bandelette ant )</v>
          </cell>
        </row>
        <row r="167">
          <cell r="B167">
            <v>241323</v>
          </cell>
          <cell r="C167">
            <v>241312</v>
          </cell>
          <cell r="D167" t="str">
            <v>N200</v>
          </cell>
          <cell r="E167" t="str">
            <v>Cure d’une hernie étranglée ou non</v>
          </cell>
        </row>
        <row r="168">
          <cell r="B168">
            <v>241345</v>
          </cell>
          <cell r="C168">
            <v>241334</v>
          </cell>
          <cell r="D168" t="str">
            <v>N400</v>
          </cell>
          <cell r="E168" t="str">
            <v>Cure d’une hernie inguinale bilatérale</v>
          </cell>
        </row>
        <row r="169">
          <cell r="B169">
            <v>241102</v>
          </cell>
          <cell r="C169">
            <v>241091</v>
          </cell>
          <cell r="D169" t="str">
            <v>N200</v>
          </cell>
          <cell r="E169" t="str">
            <v>Eventration sans étranglement</v>
          </cell>
        </row>
        <row r="170">
          <cell r="B170">
            <v>240520</v>
          </cell>
          <cell r="C170">
            <v>240516</v>
          </cell>
          <cell r="D170" t="str">
            <v>N650</v>
          </cell>
          <cell r="E170" t="str">
            <v>Curage ganglionnaire ilio-obturateur bilatéral</v>
          </cell>
        </row>
        <row r="171">
          <cell r="B171">
            <v>240500</v>
          </cell>
          <cell r="C171">
            <v>240494</v>
          </cell>
          <cell r="D171" t="str">
            <v>N400</v>
          </cell>
          <cell r="E171" t="str">
            <v>Curage ganglionnaire ilio-obturateur unilatéral</v>
          </cell>
        </row>
        <row r="172">
          <cell r="B172">
            <v>220360</v>
          </cell>
          <cell r="C172">
            <v>220356</v>
          </cell>
          <cell r="D172" t="str">
            <v>K40</v>
          </cell>
          <cell r="E172" t="str">
            <v>Biopsie ganglionnaire (ggl)</v>
          </cell>
        </row>
        <row r="173">
          <cell r="B173">
            <v>261402</v>
          </cell>
          <cell r="C173">
            <v>261391</v>
          </cell>
          <cell r="D173" t="str">
            <v>K180</v>
          </cell>
          <cell r="E173" t="str">
            <v>TURBT </v>
          </cell>
        </row>
        <row r="174">
          <cell r="B174">
            <v>260304</v>
          </cell>
          <cell r="C174">
            <v>260293</v>
          </cell>
          <cell r="D174" t="str">
            <v>K60</v>
          </cell>
          <cell r="E174" t="str">
            <v>JJ Voie basse / Sonde urétérale</v>
          </cell>
        </row>
        <row r="175">
          <cell r="B175">
            <v>260341</v>
          </cell>
          <cell r="C175">
            <v>260330</v>
          </cell>
          <cell r="D175" t="str">
            <v>K35</v>
          </cell>
          <cell r="E175" t="str">
            <v>Cystoscopie chez la femme</v>
          </cell>
        </row>
        <row r="176">
          <cell r="B176">
            <v>260282</v>
          </cell>
          <cell r="C176">
            <v>260271</v>
          </cell>
          <cell r="D176" t="str">
            <v>K40</v>
          </cell>
          <cell r="E176" t="str">
            <v>Cystoscopie chez l’homme</v>
          </cell>
        </row>
        <row r="177">
          <cell r="B177">
            <v>260186</v>
          </cell>
          <cell r="C177">
            <v>260175</v>
          </cell>
          <cell r="D177" t="str">
            <v>K90</v>
          </cell>
          <cell r="E177" t="str">
            <v>Cystoscopie avec enlèvement d’un calcul urétéral </v>
          </cell>
        </row>
        <row r="178">
          <cell r="B178">
            <v>262220</v>
          </cell>
          <cell r="C178">
            <v>262216</v>
          </cell>
          <cell r="D178" t="str">
            <v>K180</v>
          </cell>
          <cell r="E178" t="str">
            <v>Extraction de calcul urinaire</v>
          </cell>
        </row>
        <row r="179">
          <cell r="B179">
            <v>262242</v>
          </cell>
          <cell r="C179">
            <v>262231</v>
          </cell>
          <cell r="D179" t="str">
            <v>K225</v>
          </cell>
          <cell r="E179" t="str">
            <v>Extraction de calcul urinaire</v>
          </cell>
        </row>
        <row r="180">
          <cell r="B180">
            <v>260105</v>
          </cell>
          <cell r="C180">
            <v>260094</v>
          </cell>
          <cell r="D180" t="str">
            <v>K225</v>
          </cell>
          <cell r="E180" t="str">
            <v>Plastie du bassinet </v>
          </cell>
        </row>
        <row r="181">
          <cell r="B181">
            <v>261844</v>
          </cell>
          <cell r="C181">
            <v>261833</v>
          </cell>
          <cell r="D181" t="str">
            <v>K150</v>
          </cell>
          <cell r="E181" t="str">
            <v>JJ voie haute sous contrôle echo/radio</v>
          </cell>
        </row>
        <row r="182">
          <cell r="B182">
            <v>260680</v>
          </cell>
          <cell r="C182">
            <v>260676</v>
          </cell>
          <cell r="D182" t="str">
            <v>K120</v>
          </cell>
          <cell r="E182" t="str">
            <v>Lithotritie</v>
          </cell>
        </row>
        <row r="183">
          <cell r="B183">
            <v>261564</v>
          </cell>
          <cell r="C183">
            <v>261553</v>
          </cell>
          <cell r="D183" t="str">
            <v>K225</v>
          </cell>
          <cell r="E183" t="str">
            <v>TURP</v>
          </cell>
        </row>
        <row r="184">
          <cell r="B184">
            <v>260481</v>
          </cell>
          <cell r="C184">
            <v>260470</v>
          </cell>
          <cell r="D184" t="str">
            <v>K120</v>
          </cell>
          <cell r="E184" t="str">
            <v>Valves urètre </v>
          </cell>
        </row>
        <row r="185">
          <cell r="B185">
            <v>261161</v>
          </cell>
          <cell r="C185">
            <v>262150</v>
          </cell>
          <cell r="D185" t="str">
            <v>K100</v>
          </cell>
          <cell r="E185" t="str">
            <v>Traitement endoscopique d’incontinence urinaire</v>
          </cell>
        </row>
        <row r="186">
          <cell r="B186">
            <v>262360</v>
          </cell>
          <cell r="C186">
            <v>262356</v>
          </cell>
          <cell r="D186" t="str">
            <v>K120</v>
          </cell>
          <cell r="E186" t="str">
            <v>Urétéroscopie diagnostique</v>
          </cell>
        </row>
        <row r="187">
          <cell r="B187">
            <v>262382</v>
          </cell>
          <cell r="C187">
            <v>262371</v>
          </cell>
          <cell r="D187" t="str">
            <v>K225</v>
          </cell>
          <cell r="E187" t="str">
            <v>urétroscopie ou urétérorénoscopie avec dialatation</v>
          </cell>
        </row>
        <row r="188">
          <cell r="B188">
            <v>469582</v>
          </cell>
          <cell r="C188">
            <v>469571</v>
          </cell>
          <cell r="D188" t="str">
            <v>N40</v>
          </cell>
          <cell r="E188" t="str">
            <v>Echographie transrectale</v>
          </cell>
        </row>
        <row r="189">
          <cell r="B189">
            <v>569560</v>
          </cell>
          <cell r="C189">
            <v>469556</v>
          </cell>
          <cell r="D189" t="str">
            <v>N60</v>
          </cell>
          <cell r="E189" t="str">
            <v>Echographie bidimensionnelle</v>
          </cell>
        </row>
        <row r="190">
          <cell r="B190">
            <v>469464</v>
          </cell>
          <cell r="C190">
            <v>469453</v>
          </cell>
          <cell r="D190" t="str">
            <v>N50</v>
          </cell>
          <cell r="E190" t="str">
            <v>Echographie des reins ou glande surrénale  </v>
          </cell>
        </row>
        <row r="191">
          <cell r="B191">
            <v>469486</v>
          </cell>
          <cell r="C191">
            <v>469475</v>
          </cell>
          <cell r="D191" t="str">
            <v>N35</v>
          </cell>
          <cell r="E191" t="str">
            <v>Echographie du bassin masculin</v>
          </cell>
        </row>
        <row r="192">
          <cell r="B192">
            <v>469523</v>
          </cell>
          <cell r="C192">
            <v>469512</v>
          </cell>
          <cell r="D192" t="str">
            <v>N30</v>
          </cell>
          <cell r="E192" t="str">
            <v>Echographie du scrotum </v>
          </cell>
        </row>
        <row r="193">
          <cell r="B193">
            <v>461646</v>
          </cell>
          <cell r="C193">
            <v>461635</v>
          </cell>
          <cell r="D193" t="str">
            <v>N85</v>
          </cell>
          <cell r="E193" t="str">
            <v>Cysto-urétrographie mictionnelle</v>
          </cell>
        </row>
        <row r="194">
          <cell r="B194">
            <v>461720</v>
          </cell>
          <cell r="C194">
            <v>461716</v>
          </cell>
          <cell r="D194" t="str">
            <v>N100</v>
          </cell>
          <cell r="E194" t="str">
            <v>Pyélographie ascendante bilatérale</v>
          </cell>
        </row>
        <row r="195">
          <cell r="B195">
            <v>461683</v>
          </cell>
          <cell r="C195">
            <v>461672</v>
          </cell>
          <cell r="D195" t="str">
            <v>N75</v>
          </cell>
          <cell r="E195" t="str">
            <v>Opacification sonde néphrostomie</v>
          </cell>
        </row>
        <row r="196">
          <cell r="B196">
            <v>461521</v>
          </cell>
          <cell r="C196">
            <v>461510</v>
          </cell>
          <cell r="D196" t="str">
            <v>N35</v>
          </cell>
          <cell r="E196" t="str">
            <v>Pyélographie de l’abdomen</v>
          </cell>
        </row>
        <row r="197">
          <cell r="B197">
            <v>469125</v>
          </cell>
          <cell r="C197">
            <v>469114</v>
          </cell>
          <cell r="D197" t="str">
            <v>N55</v>
          </cell>
          <cell r="E197" t="str">
            <v>Radioscopie avec amplificateur de brillance</v>
          </cell>
        </row>
        <row r="198">
          <cell r="B198">
            <v>461602</v>
          </cell>
          <cell r="C198">
            <v>461591</v>
          </cell>
          <cell r="D198" t="str">
            <v>N50</v>
          </cell>
          <cell r="E198" t="str">
            <v>Urétro-cystographie ascendante</v>
          </cell>
        </row>
        <row r="199">
          <cell r="B199">
            <v>461543</v>
          </cell>
          <cell r="C199">
            <v>461532</v>
          </cell>
          <cell r="D199" t="str">
            <v>N130</v>
          </cell>
          <cell r="E199" t="str">
            <v>Urographie intraveineuse</v>
          </cell>
        </row>
        <row r="200">
          <cell r="B200">
            <v>355843</v>
          </cell>
          <cell r="C200">
            <v>355832</v>
          </cell>
          <cell r="D200" t="str">
            <v>K38</v>
          </cell>
          <cell r="E200" t="str">
            <v>Biopsie prostate </v>
          </cell>
        </row>
        <row r="201">
          <cell r="B201">
            <v>255865</v>
          </cell>
          <cell r="C201">
            <v>355854</v>
          </cell>
          <cell r="D201" t="str">
            <v>K12</v>
          </cell>
          <cell r="E201" t="str">
            <v>Ponction biopsie épididymaire et/ou testiculaire</v>
          </cell>
        </row>
        <row r="202">
          <cell r="B202">
            <v>355902</v>
          </cell>
          <cell r="C202">
            <v>355891</v>
          </cell>
          <cell r="D202" t="str">
            <v>K60</v>
          </cell>
          <cell r="E202" t="str">
            <v>Ponction biopsique rétropéritonale</v>
          </cell>
        </row>
        <row r="203">
          <cell r="B203">
            <v>355821</v>
          </cell>
          <cell r="C203">
            <v>355810</v>
          </cell>
          <cell r="D203" t="str">
            <v>K55</v>
          </cell>
          <cell r="E203" t="str">
            <v>Ponction de la cavité rénale</v>
          </cell>
        </row>
        <row r="204">
          <cell r="B204">
            <v>355320</v>
          </cell>
          <cell r="C204">
            <v>355316</v>
          </cell>
          <cell r="D204" t="str">
            <v>K4</v>
          </cell>
          <cell r="E204" t="str">
            <v>Ponction d'hydrocèle  </v>
          </cell>
        </row>
        <row r="205">
          <cell r="B205">
            <v>355806</v>
          </cell>
          <cell r="C205">
            <v>355795</v>
          </cell>
          <cell r="D205" t="str">
            <v>K54</v>
          </cell>
          <cell r="E205" t="str">
            <v>Ponction rénale</v>
          </cell>
        </row>
        <row r="206">
          <cell r="B206">
            <v>262426</v>
          </cell>
          <cell r="C206">
            <v>262415</v>
          </cell>
          <cell r="D206" t="str">
            <v>K70</v>
          </cell>
          <cell r="E206" t="str">
            <v>Cathéter supra-pubien</v>
          </cell>
        </row>
        <row r="207">
          <cell r="B207">
            <v>355386</v>
          </cell>
          <cell r="C207">
            <v>355375</v>
          </cell>
          <cell r="D207" t="str">
            <v>K11</v>
          </cell>
          <cell r="E207" t="str">
            <v>Ponction vésicale </v>
          </cell>
        </row>
        <row r="208">
          <cell r="B208">
            <v>261822</v>
          </cell>
          <cell r="C208">
            <v>261811</v>
          </cell>
          <cell r="D208" t="str">
            <v>K70</v>
          </cell>
          <cell r="E208" t="str">
            <v>Pyélo-néphrostomie sous echo/radio  </v>
          </cell>
        </row>
        <row r="209">
          <cell r="B209">
            <v>261925</v>
          </cell>
          <cell r="C209">
            <v>261914</v>
          </cell>
          <cell r="D209" t="str">
            <v>K15</v>
          </cell>
          <cell r="E209" t="str">
            <v>Mictiographie</v>
          </cell>
        </row>
        <row r="210">
          <cell r="B210">
            <v>261940</v>
          </cell>
          <cell r="C210">
            <v>261936</v>
          </cell>
          <cell r="D210" t="str">
            <v>K24</v>
          </cell>
          <cell r="E210" t="str">
            <v>Un ou deux canaux</v>
          </cell>
        </row>
        <row r="211">
          <cell r="B211">
            <v>261962</v>
          </cell>
          <cell r="C211">
            <v>261951</v>
          </cell>
          <cell r="D211" t="str">
            <v>K30</v>
          </cell>
          <cell r="E211" t="str">
            <v>Trois canaux</v>
          </cell>
        </row>
        <row r="212">
          <cell r="B212">
            <v>261984</v>
          </cell>
          <cell r="C212">
            <v>261973</v>
          </cell>
          <cell r="D212" t="str">
            <v>K50</v>
          </cell>
          <cell r="E212" t="str">
            <v>Quatre canaux</v>
          </cell>
        </row>
        <row r="213">
          <cell r="B213">
            <v>262006</v>
          </cell>
          <cell r="C213">
            <v>261995</v>
          </cell>
          <cell r="D213" t="str">
            <v>K70</v>
          </cell>
          <cell r="E213" t="str">
            <v>Cinq ou plus avec protocole et extrait des tracés</v>
          </cell>
        </row>
        <row r="214">
          <cell r="B214">
            <v>262404</v>
          </cell>
          <cell r="C214">
            <v>262393</v>
          </cell>
          <cell r="D214" t="str">
            <v>K75</v>
          </cell>
          <cell r="E214" t="str">
            <v>Examen électrophysiologique de l’appareil génito-urinaire</v>
          </cell>
        </row>
        <row r="215">
          <cell r="B215">
            <v>109012</v>
          </cell>
          <cell r="C215">
            <v>109012</v>
          </cell>
          <cell r="D215" t="str">
            <v>N2</v>
          </cell>
          <cell r="E215" t="str">
            <v>Avis</v>
          </cell>
        </row>
        <row r="216">
          <cell r="B216">
            <v>102012</v>
          </cell>
          <cell r="C216">
            <v>102012</v>
          </cell>
          <cell r="D216" t="str">
            <v>N8</v>
          </cell>
          <cell r="E216" t="str">
            <v>Consulation d’un médecin spécialiste à son cabinet</v>
          </cell>
        </row>
        <row r="217">
          <cell r="B217">
            <v>102535</v>
          </cell>
          <cell r="C217">
            <v>102535</v>
          </cell>
          <cell r="D217" t="str">
            <v>N8</v>
          </cell>
          <cell r="E217" t="str">
            <v>Consultation d’un médecin spécialiste accrédité à son cabinet</v>
          </cell>
        </row>
        <row r="218">
          <cell r="B218">
            <v>103014</v>
          </cell>
          <cell r="C218">
            <v>103014</v>
          </cell>
          <cell r="D218" t="str">
            <v>N20</v>
          </cell>
          <cell r="E218" t="str">
            <v>Consultation du médecin spécialiste appelé par écrit par le médecin généraliste agréé traitant</v>
          </cell>
        </row>
        <row r="219">
          <cell r="B219">
            <v>149030</v>
          </cell>
          <cell r="C219">
            <v>149030</v>
          </cell>
          <cell r="D219" t="str">
            <v>K10</v>
          </cell>
          <cell r="E219" t="str">
            <v>Implantation hormonale</v>
          </cell>
        </row>
        <row r="220">
          <cell r="B220">
            <v>599664</v>
          </cell>
          <cell r="C220">
            <v>599653</v>
          </cell>
          <cell r="D220" t="str">
            <v>K12</v>
          </cell>
          <cell r="E220" t="str">
            <v>Prestations urgentes de nuit ou de week-end</v>
          </cell>
        </row>
        <row r="221">
          <cell r="B221">
            <v>599642</v>
          </cell>
          <cell r="C221">
            <v>599631</v>
          </cell>
          <cell r="D221" t="str">
            <v>K20</v>
          </cell>
          <cell r="E221" t="str">
            <v>Prestations urgentes de nuit ou de week-end</v>
          </cell>
        </row>
        <row r="222">
          <cell r="B222">
            <v>599620</v>
          </cell>
          <cell r="C222">
            <v>599616</v>
          </cell>
          <cell r="D222" t="str">
            <v>K40</v>
          </cell>
          <cell r="E222" t="str">
            <v>Prestations urgentes de nuit ou de week-end</v>
          </cell>
        </row>
        <row r="223">
          <cell r="B223">
            <v>599605</v>
          </cell>
          <cell r="C223">
            <v>599594</v>
          </cell>
          <cell r="D223" t="str">
            <v>K60</v>
          </cell>
          <cell r="E223" t="str">
            <v>Prestations urgentes de nuit ou de week-end</v>
          </cell>
        </row>
        <row r="224">
          <cell r="B224">
            <v>599583</v>
          </cell>
          <cell r="C224">
            <v>599572</v>
          </cell>
          <cell r="D224" t="str">
            <v>K80</v>
          </cell>
          <cell r="E224" t="str">
            <v>Prestations urgentes de nuit ou de week-end</v>
          </cell>
        </row>
        <row r="225">
          <cell r="B225">
            <v>599561</v>
          </cell>
          <cell r="C225">
            <v>599550</v>
          </cell>
          <cell r="D225" t="str">
            <v>K100</v>
          </cell>
          <cell r="E225" t="str">
            <v>Prestations urgentes de nuit ou de week-end</v>
          </cell>
        </row>
        <row r="226">
          <cell r="B226">
            <v>599546</v>
          </cell>
          <cell r="C226">
            <v>599535</v>
          </cell>
          <cell r="D226" t="str">
            <v>K120</v>
          </cell>
          <cell r="E226" t="str">
            <v>Prestations urgentes de nuit ou de week-end</v>
          </cell>
        </row>
        <row r="227">
          <cell r="B227">
            <v>102491</v>
          </cell>
          <cell r="C227">
            <v>102491</v>
          </cell>
          <cell r="D227" t="str">
            <v>N3</v>
          </cell>
          <cell r="E227" t="str">
            <v> Urgences au cabinet un week-end</v>
          </cell>
        </row>
        <row r="228">
          <cell r="B228">
            <v>10513</v>
          </cell>
          <cell r="C228">
            <v>10513</v>
          </cell>
          <cell r="D228" t="str">
            <v>N6</v>
          </cell>
          <cell r="E228" t="str">
            <v>Urgences au cabinet la nuit</v>
          </cell>
        </row>
        <row r="229">
          <cell r="B229">
            <v>355084</v>
          </cell>
          <cell r="C229">
            <v>355073</v>
          </cell>
          <cell r="D229" t="str">
            <v>K320</v>
          </cell>
          <cell r="E229" t="str">
            <v>Lithotripteur (trait.lith. renal,bil.,pancreas) lithiase </v>
          </cell>
        </row>
        <row r="230">
          <cell r="B230">
            <v>242712</v>
          </cell>
          <cell r="D230" t="str">
            <v>N600</v>
          </cell>
          <cell r="E230" t="str">
            <v>Surrénalectomie bilatérale</v>
          </cell>
        </row>
        <row r="231">
          <cell r="B231">
            <v>242690</v>
          </cell>
          <cell r="D231" t="str">
            <v>N400</v>
          </cell>
          <cell r="E231" t="str">
            <v>Surrénalectomie unilatérale</v>
          </cell>
        </row>
        <row r="232">
          <cell r="B232">
            <v>260094</v>
          </cell>
          <cell r="D232" t="str">
            <v>K225</v>
          </cell>
          <cell r="E232" t="str">
            <v>Endopyélotomie (=Plastie du bassinet)</v>
          </cell>
        </row>
        <row r="233">
          <cell r="B233">
            <v>262216</v>
          </cell>
          <cell r="D233" t="str">
            <v>K180</v>
          </cell>
          <cell r="E233" t="str">
            <v>Extraction de calcul urinaire</v>
          </cell>
        </row>
        <row r="234">
          <cell r="B234">
            <v>261715</v>
          </cell>
          <cell r="D234" t="str">
            <v>K180</v>
          </cell>
          <cell r="E234" t="str">
            <v>Intervention chirurgicale pour kyste rénal  </v>
          </cell>
        </row>
        <row r="235">
          <cell r="B235">
            <v>261671</v>
          </cell>
          <cell r="D235" t="str">
            <v>K360</v>
          </cell>
          <cell r="E235" t="str">
            <v>Néphrectomie élargie par voie thoraco-abdominale</v>
          </cell>
        </row>
        <row r="236">
          <cell r="B236">
            <v>261634</v>
          </cell>
          <cell r="D236" t="str">
            <v>K280</v>
          </cell>
          <cell r="E236" t="str">
            <v>Néphrectomie totale  </v>
          </cell>
        </row>
        <row r="237">
          <cell r="B237">
            <v>260050</v>
          </cell>
          <cell r="D237" t="str">
            <v>K225</v>
          </cell>
          <cell r="E237" t="str">
            <v>Néphrotomie  </v>
          </cell>
        </row>
        <row r="238">
          <cell r="B238">
            <v>261590</v>
          </cell>
          <cell r="D238" t="str">
            <v>K400</v>
          </cell>
          <cell r="E238" t="str">
            <v>Néphro-pyélotomie pour coralliforme + hypothermie    </v>
          </cell>
        </row>
        <row r="239">
          <cell r="B239">
            <v>260072</v>
          </cell>
          <cell r="D239" t="str">
            <v>K180</v>
          </cell>
          <cell r="E239" t="str">
            <v>Pyelotomie  </v>
          </cell>
        </row>
        <row r="240">
          <cell r="B240">
            <v>260131</v>
          </cell>
          <cell r="D240" t="str">
            <v>K225</v>
          </cell>
          <cell r="E240" t="str">
            <v>Anastomose urétéro-intestinale bilatérale</v>
          </cell>
        </row>
        <row r="241">
          <cell r="B241">
            <v>260116</v>
          </cell>
          <cell r="D241" t="str">
            <v>K180</v>
          </cell>
          <cell r="E241" t="str">
            <v>Anastomose urétéro-intestinale unilatérale</v>
          </cell>
        </row>
        <row r="242">
          <cell r="B242">
            <v>261413</v>
          </cell>
          <cell r="D242" t="str">
            <v>K300</v>
          </cell>
          <cell r="E242" t="str">
            <v>Implantation urétérale par lambeau vésical pédiculé*</v>
          </cell>
        </row>
        <row r="243">
          <cell r="B243">
            <v>260153</v>
          </cell>
          <cell r="D243" t="str">
            <v>K400</v>
          </cell>
          <cell r="E243" t="str">
            <v>Plastique intestinale</v>
          </cell>
        </row>
        <row r="244">
          <cell r="B244">
            <v>261730</v>
          </cell>
          <cell r="D244" t="str">
            <v>K300</v>
          </cell>
          <cell r="E244" t="str">
            <v>Prothèse</v>
          </cell>
        </row>
        <row r="245">
          <cell r="B245">
            <v>261376</v>
          </cell>
          <cell r="D245" t="str">
            <v>K180</v>
          </cell>
          <cell r="E245" t="str">
            <v>Enlèvement d'un uretère restant</v>
          </cell>
        </row>
        <row r="246">
          <cell r="B246">
            <v>260256</v>
          </cell>
          <cell r="D246" t="str">
            <v>K180</v>
          </cell>
          <cell r="E246" t="str">
            <v>Réimplantation urétéro-vésicale unilatérale  </v>
          </cell>
        </row>
        <row r="247">
          <cell r="B247">
            <v>262032</v>
          </cell>
          <cell r="D247" t="str">
            <v>K225</v>
          </cell>
          <cell r="E247" t="str">
            <v>Réimplantation urétéro-vésicale bilatérale</v>
          </cell>
        </row>
        <row r="248">
          <cell r="B248">
            <v>260190</v>
          </cell>
          <cell r="D248" t="str">
            <v>K180</v>
          </cell>
          <cell r="E248" t="str">
            <v>Résection urétérale avec suture bout à bout</v>
          </cell>
        </row>
        <row r="249">
          <cell r="B249">
            <v>261752</v>
          </cell>
          <cell r="D249" t="str">
            <v>K400</v>
          </cell>
          <cell r="E249" t="str">
            <v>Urétéro-iléo- (ou colo-) stomie cutanée (Bricker, etc ,)</v>
          </cell>
        </row>
        <row r="250">
          <cell r="B250">
            <v>262010</v>
          </cell>
          <cell r="D250" t="str">
            <v>K270</v>
          </cell>
          <cell r="E250" t="str">
            <v>Urétérostomie cutanée bilatérale ou en Y (TUU)</v>
          </cell>
        </row>
        <row r="251">
          <cell r="B251">
            <v>260212</v>
          </cell>
          <cell r="D251" t="str">
            <v>K180</v>
          </cell>
          <cell r="E251" t="str">
            <v>Urétérostomie  </v>
          </cell>
        </row>
        <row r="252">
          <cell r="B252">
            <v>260234</v>
          </cell>
          <cell r="D252" t="str">
            <v>K180</v>
          </cell>
          <cell r="E252" t="str">
            <v>Urétérotomie  </v>
          </cell>
        </row>
        <row r="253">
          <cell r="B253">
            <v>243751</v>
          </cell>
          <cell r="D253" t="str">
            <v>N4700</v>
          </cell>
          <cell r="E253" t="str">
            <v>Exérèse de tumeur rétropéritonéale (RP)</v>
          </cell>
        </row>
        <row r="254">
          <cell r="B254">
            <v>243773</v>
          </cell>
          <cell r="D254" t="str">
            <v>N600</v>
          </cell>
          <cell r="E254" t="str">
            <v>Exérèse de tumeur RP par voie thoraco-abdominale </v>
          </cell>
        </row>
        <row r="255">
          <cell r="B255">
            <v>260573</v>
          </cell>
          <cell r="D255" t="str">
            <v>K225</v>
          </cell>
          <cell r="E255" t="str">
            <v>Ablation de diverticules vésicaux </v>
          </cell>
        </row>
        <row r="256">
          <cell r="B256">
            <v>260551</v>
          </cell>
          <cell r="D256" t="str">
            <v>K225</v>
          </cell>
          <cell r="E256" t="str">
            <v>Taille vésicale suspubienne</v>
          </cell>
        </row>
        <row r="257">
          <cell r="B257">
            <v>260595</v>
          </cell>
          <cell r="D257" t="str">
            <v>K225</v>
          </cell>
          <cell r="E257" t="str">
            <v>Fistule vésico-intestinale </v>
          </cell>
        </row>
        <row r="258">
          <cell r="B258">
            <v>260610</v>
          </cell>
          <cell r="D258" t="str">
            <v>K225</v>
          </cell>
          <cell r="E258" t="str">
            <v>Fistule vésico-vaginale </v>
          </cell>
        </row>
        <row r="259">
          <cell r="B259">
            <v>260396</v>
          </cell>
          <cell r="D259" t="str">
            <v>K225</v>
          </cell>
          <cell r="E259" t="str">
            <v>Cystectomie partielle  </v>
          </cell>
        </row>
        <row r="260">
          <cell r="B260">
            <v>262290</v>
          </cell>
          <cell r="D260" t="str">
            <v>K180</v>
          </cell>
          <cell r="E260" t="str">
            <v>Cystectomie partielle associée à autre prestation</v>
          </cell>
        </row>
        <row r="261">
          <cell r="B261">
            <v>262334</v>
          </cell>
          <cell r="D261" t="str">
            <v>K900</v>
          </cell>
          <cell r="E261" t="str">
            <v>Cystectomie totale + néovessie (Studer)</v>
          </cell>
        </row>
        <row r="262">
          <cell r="B262">
            <v>261774</v>
          </cell>
          <cell r="D262" t="str">
            <v>K500</v>
          </cell>
          <cell r="E262" t="str">
            <v>Cystectomie totale</v>
          </cell>
        </row>
        <row r="263">
          <cell r="B263">
            <v>260411</v>
          </cell>
          <cell r="D263" t="str">
            <v>K600</v>
          </cell>
          <cell r="E263" t="str">
            <v>Cystectomie totale + USS</v>
          </cell>
        </row>
        <row r="264">
          <cell r="B264">
            <v>260433</v>
          </cell>
          <cell r="D264" t="str">
            <v>K750</v>
          </cell>
          <cell r="E264" t="str">
            <v>Cystectomie totale + Bricker / conduit colique</v>
          </cell>
        </row>
        <row r="265">
          <cell r="B265">
            <v>261435</v>
          </cell>
          <cell r="D265" t="str">
            <v>K120</v>
          </cell>
          <cell r="E265" t="str">
            <v>Cystotomie  </v>
          </cell>
        </row>
        <row r="266">
          <cell r="B266">
            <v>260536</v>
          </cell>
          <cell r="D266" t="str">
            <v>K400</v>
          </cell>
          <cell r="E266" t="str">
            <v>Entérocystoplastie d’agrandissement</v>
          </cell>
        </row>
        <row r="267">
          <cell r="B267">
            <v>432073</v>
          </cell>
          <cell r="D267" t="str">
            <v>K180</v>
          </cell>
          <cell r="E267" t="str">
            <v>Incontinence urinaire 1 voie  </v>
          </cell>
        </row>
        <row r="268">
          <cell r="B268">
            <v>432095</v>
          </cell>
          <cell r="D268" t="str">
            <v>K225</v>
          </cell>
          <cell r="E268" t="str">
            <v>Incontinence urinaire 2 voies  </v>
          </cell>
        </row>
        <row r="269">
          <cell r="B269">
            <v>260492</v>
          </cell>
          <cell r="D269" t="str">
            <v>K225</v>
          </cell>
          <cell r="E269" t="str">
            <v>Col de la vessie</v>
          </cell>
        </row>
        <row r="270">
          <cell r="B270">
            <v>260514</v>
          </cell>
          <cell r="D270" t="str">
            <v>K225</v>
          </cell>
          <cell r="E270" t="str">
            <v>Exstrophie vésicale – Malformation vésicale</v>
          </cell>
        </row>
        <row r="271">
          <cell r="B271">
            <v>262415</v>
          </cell>
          <cell r="D271" t="str">
            <v>K70</v>
          </cell>
          <cell r="E271" t="str">
            <v>Cathéter supra-pubien</v>
          </cell>
        </row>
        <row r="272">
          <cell r="B272">
            <v>432751</v>
          </cell>
          <cell r="D272" t="str">
            <v>K180</v>
          </cell>
          <cell r="E272" t="str">
            <v>Incontinence urinaire 1 voie  (TOT-TVT)</v>
          </cell>
        </row>
        <row r="273">
          <cell r="B273">
            <v>260455</v>
          </cell>
          <cell r="D273" t="str">
            <v>K180</v>
          </cell>
          <cell r="E273" t="str">
            <v>Réfection col vésical féminin pour incontinence</v>
          </cell>
        </row>
        <row r="274">
          <cell r="B274">
            <v>260632</v>
          </cell>
          <cell r="D274" t="str">
            <v>K225</v>
          </cell>
          <cell r="E274" t="str">
            <v>Adénomectomie chirurgicale  </v>
          </cell>
        </row>
        <row r="275">
          <cell r="B275">
            <v>355832</v>
          </cell>
          <cell r="D275" t="str">
            <v>K225</v>
          </cell>
          <cell r="E275" t="str">
            <v>Biopsie prostate </v>
          </cell>
        </row>
        <row r="276">
          <cell r="B276">
            <v>260654</v>
          </cell>
          <cell r="D276" t="str">
            <v>K180</v>
          </cell>
          <cell r="E276" t="str">
            <v>Brachythérapie prostate</v>
          </cell>
        </row>
        <row r="277">
          <cell r="B277">
            <v>261796</v>
          </cell>
          <cell r="D277" t="str">
            <v>K450</v>
          </cell>
          <cell r="E277" t="str">
            <v>Prostatectomie radicale totale</v>
          </cell>
        </row>
        <row r="278">
          <cell r="B278">
            <v>261133</v>
          </cell>
          <cell r="D278" t="str">
            <v>K20</v>
          </cell>
          <cell r="E278" t="str">
            <v>Ablation des polypes par cure</v>
          </cell>
        </row>
        <row r="279">
          <cell r="B279">
            <v>261030</v>
          </cell>
          <cell r="D279" t="str">
            <v>K225</v>
          </cell>
          <cell r="E279" t="str">
            <v>Création d'un nouvel urètre féminin </v>
          </cell>
        </row>
        <row r="280">
          <cell r="B280">
            <v>261251</v>
          </cell>
          <cell r="D280" t="str">
            <v>K225</v>
          </cell>
          <cell r="E280" t="str">
            <v>Epispadias cure radicale </v>
          </cell>
        </row>
        <row r="281">
          <cell r="B281">
            <v>261310</v>
          </cell>
          <cell r="D281" t="str">
            <v>K225</v>
          </cell>
          <cell r="E281" t="str">
            <v>Hypospadias en un seul temps </v>
          </cell>
        </row>
        <row r="282">
          <cell r="B282">
            <v>260352</v>
          </cell>
          <cell r="D282" t="str">
            <v>K6</v>
          </cell>
          <cell r="E282" t="str">
            <v>Dilatation  </v>
          </cell>
        </row>
        <row r="283">
          <cell r="B283">
            <v>260971</v>
          </cell>
          <cell r="D283" t="str">
            <v>K180</v>
          </cell>
          <cell r="E283" t="str">
            <v>Urétrotomie</v>
          </cell>
        </row>
        <row r="284">
          <cell r="B284">
            <v>261295</v>
          </cell>
          <cell r="D284" t="str">
            <v>K90</v>
          </cell>
          <cell r="E284" t="str">
            <v>Epispadias temps préparatoire/complémentaire</v>
          </cell>
        </row>
        <row r="285">
          <cell r="B285">
            <v>261273</v>
          </cell>
          <cell r="D285" t="str">
            <v>K180</v>
          </cell>
          <cell r="E285" t="str">
            <v>Epispadias temps principal </v>
          </cell>
        </row>
        <row r="286">
          <cell r="B286">
            <v>261074</v>
          </cell>
          <cell r="D286" t="str">
            <v>K225</v>
          </cell>
          <cell r="E286" t="str">
            <v>Intervention pour fistule urétro-rectale</v>
          </cell>
        </row>
        <row r="287">
          <cell r="B287">
            <v>261354</v>
          </cell>
          <cell r="D287" t="str">
            <v>K90</v>
          </cell>
          <cell r="E287" t="str">
            <v>Hypospadias temps préparatoire/complémentaire </v>
          </cell>
        </row>
        <row r="288">
          <cell r="B288">
            <v>261332</v>
          </cell>
          <cell r="D288" t="str">
            <v>K180</v>
          </cell>
          <cell r="E288" t="str">
            <v>Hypospadias temps principal </v>
          </cell>
        </row>
        <row r="289">
          <cell r="B289">
            <v>261892</v>
          </cell>
          <cell r="D289" t="str">
            <v>K90</v>
          </cell>
          <cell r="E289" t="str">
            <v>Urétroplastie temps préparatoire/complémentaire</v>
          </cell>
        </row>
        <row r="290">
          <cell r="B290">
            <v>261870</v>
          </cell>
          <cell r="D290" t="str">
            <v>K225</v>
          </cell>
          <cell r="E290" t="str">
            <v>Urétroplastie membraneuse par voie périnéale*</v>
          </cell>
        </row>
        <row r="291">
          <cell r="B291">
            <v>261612</v>
          </cell>
          <cell r="D291" t="str">
            <v>K120</v>
          </cell>
          <cell r="E291" t="str">
            <v>Méatoplastie par glissement muqueux</v>
          </cell>
        </row>
        <row r="292">
          <cell r="B292">
            <v>261052</v>
          </cell>
          <cell r="D292" t="str">
            <v>K10</v>
          </cell>
          <cell r="E292" t="str">
            <v>Meatotomie  </v>
          </cell>
        </row>
        <row r="293">
          <cell r="B293">
            <v>262135</v>
          </cell>
          <cell r="D293" t="str">
            <v>K225</v>
          </cell>
          <cell r="E293" t="str">
            <v>Mise en place d’un sphincter urétral artificiel  </v>
          </cell>
        </row>
        <row r="294">
          <cell r="B294">
            <v>262194</v>
          </cell>
          <cell r="D294" t="str">
            <v>K180</v>
          </cell>
          <cell r="E294" t="str">
            <v>Réfection urètre antérieur chez l’homme  </v>
          </cell>
        </row>
        <row r="295">
          <cell r="B295">
            <v>260993</v>
          </cell>
          <cell r="D295" t="str">
            <v>K180</v>
          </cell>
          <cell r="E295" t="str">
            <v>Résection d'une péri-urétrite bulbaire ou périnéale </v>
          </cell>
        </row>
        <row r="296">
          <cell r="B296">
            <v>261015</v>
          </cell>
          <cell r="D296" t="str">
            <v>K180</v>
          </cell>
          <cell r="E296" t="str">
            <v>Urétrostomie </v>
          </cell>
        </row>
        <row r="297">
          <cell r="B297">
            <v>260956</v>
          </cell>
          <cell r="D297" t="str">
            <v>K120</v>
          </cell>
          <cell r="E297" t="str">
            <v>Urétrotomie interne ou externe</v>
          </cell>
        </row>
        <row r="298">
          <cell r="B298">
            <v>260735</v>
          </cell>
          <cell r="D298" t="str">
            <v>K120</v>
          </cell>
          <cell r="E298" t="str">
            <v>Ablation kyste epididyme  </v>
          </cell>
        </row>
        <row r="299">
          <cell r="B299">
            <v>260750</v>
          </cell>
          <cell r="D299" t="str">
            <v>K120</v>
          </cell>
          <cell r="E299" t="str">
            <v>Ablation de tumeur de l’épididyme</v>
          </cell>
        </row>
        <row r="300">
          <cell r="B300">
            <v>261531</v>
          </cell>
          <cell r="D300" t="str">
            <v>K40</v>
          </cell>
          <cell r="E300" t="str">
            <v>Biopsie testiculaire  </v>
          </cell>
        </row>
        <row r="301">
          <cell r="B301">
            <v>260713</v>
          </cell>
          <cell r="D301" t="str">
            <v>K120</v>
          </cell>
          <cell r="E301" t="str">
            <v>Epididymectomie </v>
          </cell>
        </row>
        <row r="302">
          <cell r="B302">
            <v>260691</v>
          </cell>
          <cell r="D302" t="str">
            <v>K75</v>
          </cell>
          <cell r="E302" t="str">
            <v>Epididymotomie pour abcès</v>
          </cell>
        </row>
        <row r="303">
          <cell r="B303">
            <v>262172</v>
          </cell>
          <cell r="D303" t="str">
            <v>K75</v>
          </cell>
          <cell r="E303" t="str">
            <v>Prothèse testiculaire </v>
          </cell>
        </row>
        <row r="304">
          <cell r="B304">
            <v>260816</v>
          </cell>
          <cell r="D304" t="str">
            <v>K75</v>
          </cell>
          <cell r="E304" t="str">
            <v>Vésicule séminale</v>
          </cell>
        </row>
        <row r="305">
          <cell r="B305">
            <v>261214</v>
          </cell>
          <cell r="D305" t="str">
            <v>K120</v>
          </cell>
          <cell r="E305" t="str">
            <v>Kyste du cordon</v>
          </cell>
        </row>
        <row r="306">
          <cell r="B306">
            <v>260853</v>
          </cell>
          <cell r="D306" t="str">
            <v>K120</v>
          </cell>
          <cell r="E306" t="str">
            <v>Torsion du testicule ou d’une hydatide</v>
          </cell>
        </row>
        <row r="307">
          <cell r="B307">
            <v>261236</v>
          </cell>
          <cell r="D307" t="str">
            <v>K120</v>
          </cell>
          <cell r="E307" t="str">
            <v>Varicocèle</v>
          </cell>
        </row>
        <row r="308">
          <cell r="B308">
            <v>260794</v>
          </cell>
          <cell r="D308" t="str">
            <v>K75</v>
          </cell>
          <cell r="E308" t="str">
            <v>Ligature résection d'un déférent</v>
          </cell>
        </row>
        <row r="309">
          <cell r="B309">
            <v>261111</v>
          </cell>
          <cell r="D309" t="str">
            <v>K400</v>
          </cell>
          <cell r="E309" t="str">
            <v>Orchidectomie élargie + curage ggl lombaires</v>
          </cell>
        </row>
        <row r="310">
          <cell r="B310">
            <v>261096</v>
          </cell>
          <cell r="D310" t="str">
            <v>K120</v>
          </cell>
          <cell r="E310" t="str">
            <v>Orchidectomie bilatérale</v>
          </cell>
        </row>
        <row r="311">
          <cell r="B311">
            <v>260912</v>
          </cell>
          <cell r="D311" t="str">
            <v>K180</v>
          </cell>
          <cell r="E311" t="str">
            <v>Orchidopexie double </v>
          </cell>
        </row>
        <row r="312">
          <cell r="B312">
            <v>260890</v>
          </cell>
          <cell r="D312" t="str">
            <v>K120</v>
          </cell>
          <cell r="E312" t="str">
            <v>Orchidopexie simple  </v>
          </cell>
        </row>
        <row r="313">
          <cell r="B313">
            <v>260875</v>
          </cell>
          <cell r="D313" t="str">
            <v>K120</v>
          </cell>
          <cell r="E313" t="str">
            <v>Hydrocèle  </v>
          </cell>
        </row>
        <row r="314">
          <cell r="B314">
            <v>589131</v>
          </cell>
          <cell r="D314" t="str">
            <v>I600</v>
          </cell>
          <cell r="E314" t="str">
            <v>Varicocèle par sclérothérapie sous contrôle scopie</v>
          </cell>
        </row>
        <row r="315">
          <cell r="B315">
            <v>260772</v>
          </cell>
          <cell r="D315" t="str">
            <v>K180</v>
          </cell>
          <cell r="E315" t="str">
            <v>Vaso-vasostomie ou vaso-epididymostomie  </v>
          </cell>
        </row>
        <row r="316">
          <cell r="B316">
            <v>261472</v>
          </cell>
          <cell r="D316" t="str">
            <v>K400</v>
          </cell>
          <cell r="E316" t="str">
            <v>Amputation totale de la verge + curage</v>
          </cell>
        </row>
        <row r="317">
          <cell r="B317">
            <v>261450</v>
          </cell>
          <cell r="D317" t="str">
            <v>K225</v>
          </cell>
          <cell r="E317" t="str">
            <v>Amputation partielle de la verge  </v>
          </cell>
        </row>
        <row r="318">
          <cell r="B318">
            <v>260934</v>
          </cell>
          <cell r="D318" t="str">
            <v>K75</v>
          </cell>
          <cell r="E318" t="str">
            <v>Circoncision  </v>
          </cell>
        </row>
        <row r="319">
          <cell r="B319">
            <v>262076</v>
          </cell>
          <cell r="D319" t="str">
            <v>K75</v>
          </cell>
          <cell r="E319" t="str">
            <v>Ablation de l’induration plastique des corps caverneux</v>
          </cell>
        </row>
        <row r="320">
          <cell r="B320">
            <v>262091</v>
          </cell>
          <cell r="D320" t="str">
            <v>K180</v>
          </cell>
          <cell r="E320" t="str">
            <v>Maladie de La Peyronie- Nesbit  </v>
          </cell>
        </row>
        <row r="321">
          <cell r="B321">
            <v>262054</v>
          </cell>
          <cell r="D321" t="str">
            <v>K180</v>
          </cell>
          <cell r="E321" t="str">
            <v>Priapisme, anastomose spongiocaverneuse  </v>
          </cell>
        </row>
        <row r="322">
          <cell r="B322">
            <v>261251</v>
          </cell>
          <cell r="D322" t="str">
            <v>K225</v>
          </cell>
          <cell r="E322" t="str">
            <v>Cure radicale de l’épispadias</v>
          </cell>
        </row>
        <row r="323">
          <cell r="B323">
            <v>261310</v>
          </cell>
          <cell r="D323" t="str">
            <v>K225</v>
          </cell>
          <cell r="E323" t="str">
            <v>Hypospadias en un seul temps </v>
          </cell>
        </row>
        <row r="324">
          <cell r="B324">
            <v>262113</v>
          </cell>
          <cell r="D324" t="str">
            <v>K120</v>
          </cell>
          <cell r="E324" t="str">
            <v>Prothèse corps caverneux  </v>
          </cell>
        </row>
        <row r="325">
          <cell r="B325">
            <v>261295</v>
          </cell>
          <cell r="D325" t="str">
            <v>K90</v>
          </cell>
          <cell r="E325" t="str">
            <v>Epispadias temps préparatoire/complémentaire</v>
          </cell>
        </row>
        <row r="326">
          <cell r="B326">
            <v>261273</v>
          </cell>
          <cell r="D326" t="str">
            <v>K180</v>
          </cell>
          <cell r="E326" t="str">
            <v>Epispadias temps principal </v>
          </cell>
        </row>
        <row r="327">
          <cell r="B327">
            <v>261354</v>
          </cell>
          <cell r="D327" t="str">
            <v>K90</v>
          </cell>
          <cell r="E327" t="str">
            <v>Hypospadias temps préparatoire/complémentaire </v>
          </cell>
        </row>
        <row r="328">
          <cell r="B328">
            <v>261332</v>
          </cell>
          <cell r="D328" t="str">
            <v>K180</v>
          </cell>
          <cell r="E328" t="str">
            <v>Hypospadias temps principal </v>
          </cell>
        </row>
        <row r="329">
          <cell r="B329">
            <v>261155</v>
          </cell>
          <cell r="D329" t="str">
            <v>K50</v>
          </cell>
          <cell r="E329" t="str">
            <v>Paraphimosis (réduction chirurgicale)  </v>
          </cell>
        </row>
        <row r="330">
          <cell r="B330">
            <v>261575</v>
          </cell>
          <cell r="D330" t="str">
            <v>K30</v>
          </cell>
          <cell r="E330" t="str">
            <v>Section frein + suture  </v>
          </cell>
        </row>
        <row r="331">
          <cell r="B331">
            <v>220113</v>
          </cell>
          <cell r="D331" t="str">
            <v>K35</v>
          </cell>
          <cell r="E331" t="str">
            <v>Condylome</v>
          </cell>
        </row>
        <row r="332">
          <cell r="B332">
            <v>244156</v>
          </cell>
          <cell r="D332" t="str">
            <v>N400</v>
          </cell>
          <cell r="E332" t="str">
            <v>Promontofixation (bandelette ant + post)</v>
          </cell>
        </row>
        <row r="333">
          <cell r="B333">
            <v>261192</v>
          </cell>
          <cell r="D333" t="str">
            <v>K120</v>
          </cell>
          <cell r="E333" t="str">
            <v>Kyste du canal de Nuck</v>
          </cell>
        </row>
        <row r="334">
          <cell r="B334">
            <v>431373</v>
          </cell>
          <cell r="D334" t="str">
            <v>K180</v>
          </cell>
          <cell r="E334" t="str">
            <v>Promontofixation (bandelette ant )</v>
          </cell>
        </row>
        <row r="335">
          <cell r="B335">
            <v>431093</v>
          </cell>
          <cell r="D335" t="str">
            <v>K75</v>
          </cell>
          <cell r="E335" t="str">
            <v>Glande de Bartholin</v>
          </cell>
        </row>
        <row r="336">
          <cell r="B336">
            <v>353231</v>
          </cell>
          <cell r="D336" t="str">
            <v>K40</v>
          </cell>
          <cell r="E336" t="str">
            <v>    Ablation de tumeurs superficielles  </v>
          </cell>
        </row>
        <row r="337">
          <cell r="B337">
            <v>353194</v>
          </cell>
          <cell r="D337" t="str">
            <v>K5</v>
          </cell>
          <cell r="E337" t="str">
            <v>Cryothérapie</v>
          </cell>
        </row>
        <row r="338">
          <cell r="B338">
            <v>220253</v>
          </cell>
          <cell r="D338" t="str">
            <v>K50</v>
          </cell>
          <cell r="E338" t="str">
            <v>Phlegmon profond</v>
          </cell>
        </row>
        <row r="339">
          <cell r="B339">
            <v>244532</v>
          </cell>
          <cell r="D339" t="str">
            <v>N40</v>
          </cell>
          <cell r="E339" t="str">
            <v>Dilatation anale</v>
          </cell>
        </row>
        <row r="340">
          <cell r="B340">
            <v>241091</v>
          </cell>
          <cell r="D340" t="str">
            <v>N200</v>
          </cell>
          <cell r="E340" t="str">
            <v>Eventration sans étranglement</v>
          </cell>
        </row>
        <row r="341">
          <cell r="B341">
            <v>240472</v>
          </cell>
          <cell r="D341" t="str">
            <v>N650</v>
          </cell>
          <cell r="E341" t="str">
            <v>    Evidement bilatéral de l'aine  </v>
          </cell>
        </row>
        <row r="342">
          <cell r="B342">
            <v>240450</v>
          </cell>
          <cell r="D342" t="str">
            <v>N400</v>
          </cell>
          <cell r="E342" t="str">
            <v>    Evidement unilatéral de l'aine </v>
          </cell>
        </row>
        <row r="343">
          <cell r="B343">
            <v>241150</v>
          </cell>
          <cell r="D343" t="str">
            <v>N200</v>
          </cell>
          <cell r="E343" t="str">
            <v>   Cure d’une hernie ou d’une éventration</v>
          </cell>
        </row>
        <row r="344">
          <cell r="B344">
            <v>241172</v>
          </cell>
          <cell r="D344" t="str">
            <v>N200</v>
          </cell>
          <cell r="E344" t="str">
            <v>Eviscération post-opératoire</v>
          </cell>
        </row>
        <row r="345">
          <cell r="B345">
            <v>220356</v>
          </cell>
          <cell r="D345" t="str">
            <v>K40</v>
          </cell>
          <cell r="E345" t="str">
            <v>    Biopsie ganglionnaire (ggl)</v>
          </cell>
        </row>
        <row r="346">
          <cell r="B346">
            <v>220216</v>
          </cell>
          <cell r="D346" t="str">
            <v>K50</v>
          </cell>
          <cell r="E346" t="str">
            <v>Exérèse d’anthrax</v>
          </cell>
        </row>
        <row r="347">
          <cell r="B347">
            <v>243633</v>
          </cell>
          <cell r="D347" t="str">
            <v>N200</v>
          </cell>
          <cell r="E347" t="str">
            <v>    Laparotomie exploratrice  </v>
          </cell>
        </row>
        <row r="348">
          <cell r="B348">
            <v>243596</v>
          </cell>
          <cell r="D348" t="str">
            <v>N300</v>
          </cell>
          <cell r="E348" t="str">
            <v>Laparotomie pour hémorragie</v>
          </cell>
        </row>
        <row r="349">
          <cell r="B349">
            <v>240155</v>
          </cell>
          <cell r="D349" t="str">
            <v>K300</v>
          </cell>
          <cell r="E349" t="str">
            <v>    Lombotomie  </v>
          </cell>
        </row>
        <row r="350">
          <cell r="B350">
            <v>353253</v>
          </cell>
          <cell r="D350" t="str">
            <v>K90</v>
          </cell>
          <cell r="E350" t="str">
            <v>Prélèvement biopsique</v>
          </cell>
        </row>
        <row r="351">
          <cell r="B351">
            <v>350512</v>
          </cell>
          <cell r="D351" t="str">
            <v>K70</v>
          </cell>
          <cell r="E351" t="str">
            <v>Laparoscopie diagnostique</v>
          </cell>
        </row>
        <row r="352">
          <cell r="B352">
            <v>242712</v>
          </cell>
          <cell r="D352" t="str">
            <v>N600</v>
          </cell>
          <cell r="E352" t="str">
            <v>Surrénalectomie bilatérale</v>
          </cell>
        </row>
        <row r="353">
          <cell r="B353">
            <v>242690</v>
          </cell>
          <cell r="D353" t="str">
            <v>N400</v>
          </cell>
          <cell r="E353" t="str">
            <v>Surrénalectomie unilatérale</v>
          </cell>
        </row>
        <row r="354">
          <cell r="B354">
            <v>262216</v>
          </cell>
          <cell r="D354" t="str">
            <v>K180</v>
          </cell>
          <cell r="E354" t="str">
            <v>Extraction percutanée tumeur (=extraction calcul)</v>
          </cell>
        </row>
        <row r="355">
          <cell r="B355">
            <v>260094</v>
          </cell>
          <cell r="D355" t="str">
            <v>K225</v>
          </cell>
          <cell r="E355" t="str">
            <v>Pyéloplastie</v>
          </cell>
        </row>
        <row r="356">
          <cell r="B356">
            <v>261715</v>
          </cell>
          <cell r="D356" t="str">
            <v>K180</v>
          </cell>
          <cell r="E356" t="str">
            <v>Intervention pour kyste rénal</v>
          </cell>
        </row>
        <row r="357">
          <cell r="B357">
            <v>261671</v>
          </cell>
          <cell r="D357" t="str">
            <v>K360</v>
          </cell>
          <cell r="E357" t="str">
            <v>Néphrectomie élargie par voie thoraco-abdominale</v>
          </cell>
        </row>
        <row r="358">
          <cell r="B358">
            <v>261634</v>
          </cell>
          <cell r="D358" t="str">
            <v>K280</v>
          </cell>
          <cell r="E358" t="str">
            <v>Néphrectomie totale  </v>
          </cell>
        </row>
        <row r="359">
          <cell r="B359">
            <v>260050</v>
          </cell>
          <cell r="D359" t="str">
            <v>K225</v>
          </cell>
          <cell r="E359" t="str">
            <v>Néphrotomie  </v>
          </cell>
        </row>
        <row r="360">
          <cell r="B360">
            <v>260072</v>
          </cell>
          <cell r="D360" t="str">
            <v>K180</v>
          </cell>
          <cell r="E360" t="str">
            <v>Pyelotomie  </v>
          </cell>
        </row>
        <row r="361">
          <cell r="B361">
            <v>260131</v>
          </cell>
          <cell r="D361" t="str">
            <v>K225</v>
          </cell>
          <cell r="E361" t="str">
            <v>Anastomose urétéro-intestinale bilatérale</v>
          </cell>
        </row>
        <row r="362">
          <cell r="B362">
            <v>260116</v>
          </cell>
          <cell r="D362" t="str">
            <v>K180</v>
          </cell>
          <cell r="E362" t="str">
            <v>Anastomose urétéro-intestinale unilatérale</v>
          </cell>
        </row>
        <row r="363">
          <cell r="B363">
            <v>261413</v>
          </cell>
          <cell r="D363" t="str">
            <v>K300</v>
          </cell>
          <cell r="E363" t="str">
            <v>Implantation urétérale par lambeau vésical pédiculé*</v>
          </cell>
        </row>
        <row r="364">
          <cell r="B364">
            <v>260153</v>
          </cell>
          <cell r="D364" t="str">
            <v>K400</v>
          </cell>
          <cell r="E364" t="str">
            <v>Plastique intestinale</v>
          </cell>
        </row>
        <row r="365">
          <cell r="B365">
            <v>261730</v>
          </cell>
          <cell r="D365" t="str">
            <v>K300</v>
          </cell>
          <cell r="E365" t="str">
            <v>Prothèse</v>
          </cell>
        </row>
        <row r="366">
          <cell r="B366">
            <v>261376</v>
          </cell>
          <cell r="D366" t="str">
            <v>K180</v>
          </cell>
          <cell r="E366" t="str">
            <v>Enlèvement d'un uretère restant</v>
          </cell>
        </row>
        <row r="367">
          <cell r="B367">
            <v>260256</v>
          </cell>
          <cell r="D367" t="str">
            <v>K180</v>
          </cell>
          <cell r="E367" t="str">
            <v>Réimplantation urétéro-vésicale unilatérale  </v>
          </cell>
        </row>
        <row r="368">
          <cell r="B368">
            <v>262032</v>
          </cell>
          <cell r="D368" t="str">
            <v>K225</v>
          </cell>
          <cell r="E368" t="str">
            <v>Réimplantation urétéro-vésicale bilatérale</v>
          </cell>
        </row>
        <row r="369">
          <cell r="B369">
            <v>260190</v>
          </cell>
          <cell r="D369" t="str">
            <v>K180</v>
          </cell>
          <cell r="E369" t="str">
            <v>Résection urétérale avec suture bout à bout</v>
          </cell>
        </row>
        <row r="370">
          <cell r="B370">
            <v>261752</v>
          </cell>
          <cell r="D370" t="str">
            <v>K400</v>
          </cell>
          <cell r="E370" t="str">
            <v>Urétéro-iléo- (ou colo-) stomie cutanée (Bricker, etc.)</v>
          </cell>
        </row>
        <row r="371">
          <cell r="B371">
            <v>262010</v>
          </cell>
          <cell r="D371" t="str">
            <v>K270</v>
          </cell>
          <cell r="E371" t="str">
            <v>Urétérostomie cutanée bilatérale ou en Y (TUU)</v>
          </cell>
        </row>
        <row r="372">
          <cell r="B372">
            <v>260212</v>
          </cell>
          <cell r="D372" t="str">
            <v>K180</v>
          </cell>
          <cell r="E372" t="str">
            <v>Urétérostomie  </v>
          </cell>
        </row>
        <row r="373">
          <cell r="B373">
            <v>260234</v>
          </cell>
          <cell r="D373" t="str">
            <v>K180</v>
          </cell>
          <cell r="E373" t="str">
            <v>Urétérotomie  </v>
          </cell>
        </row>
        <row r="374">
          <cell r="B374">
            <v>243751</v>
          </cell>
          <cell r="D374" t="str">
            <v>N400</v>
          </cell>
          <cell r="E374" t="str">
            <v>Exérèse de tumeur rétropéritonéale</v>
          </cell>
        </row>
        <row r="375">
          <cell r="B375">
            <v>243773</v>
          </cell>
          <cell r="D375" t="str">
            <v>N600</v>
          </cell>
          <cell r="E375" t="str">
            <v>Exérèse de tumeur RP par voie thoraco-abdominale </v>
          </cell>
        </row>
        <row r="376">
          <cell r="B376">
            <v>260573</v>
          </cell>
          <cell r="D376" t="str">
            <v>K225</v>
          </cell>
          <cell r="E376" t="str">
            <v>Ablation de diverticules vésicaux </v>
          </cell>
        </row>
        <row r="377">
          <cell r="B377">
            <v>260551</v>
          </cell>
          <cell r="D377" t="str">
            <v>K225</v>
          </cell>
          <cell r="E377" t="str">
            <v>Taille vésicale suspubienne</v>
          </cell>
        </row>
        <row r="378">
          <cell r="B378">
            <v>260595</v>
          </cell>
          <cell r="D378" t="str">
            <v>K225</v>
          </cell>
          <cell r="E378" t="str">
            <v>Fistule vésico-intestinale </v>
          </cell>
        </row>
        <row r="379">
          <cell r="B379">
            <v>260610</v>
          </cell>
          <cell r="D379" t="str">
            <v>K225</v>
          </cell>
          <cell r="E379" t="str">
            <v>Fistule vésico-vaginale </v>
          </cell>
        </row>
        <row r="380">
          <cell r="B380">
            <v>260396</v>
          </cell>
          <cell r="D380" t="str">
            <v>K225</v>
          </cell>
          <cell r="E380" t="str">
            <v>Cystectomie partielle  </v>
          </cell>
        </row>
        <row r="381">
          <cell r="B381">
            <v>262290</v>
          </cell>
          <cell r="D381" t="str">
            <v>K180</v>
          </cell>
          <cell r="E381" t="str">
            <v>Cystectomie partielle associée à autre prestation</v>
          </cell>
        </row>
        <row r="382">
          <cell r="B382">
            <v>262334</v>
          </cell>
          <cell r="D382" t="str">
            <v>K900</v>
          </cell>
          <cell r="E382" t="str">
            <v>Cystectomie totale + néovessie (Studer)</v>
          </cell>
        </row>
        <row r="383">
          <cell r="B383">
            <v>261774</v>
          </cell>
          <cell r="D383" t="str">
            <v>K500</v>
          </cell>
          <cell r="E383" t="str">
            <v>Cystectomie totale</v>
          </cell>
        </row>
        <row r="384">
          <cell r="B384">
            <v>260411</v>
          </cell>
          <cell r="D384" t="str">
            <v>K600</v>
          </cell>
          <cell r="E384" t="str">
            <v>Cystectomie totale + USS</v>
          </cell>
        </row>
        <row r="385">
          <cell r="B385">
            <v>261435</v>
          </cell>
          <cell r="D385" t="str">
            <v>K120</v>
          </cell>
          <cell r="E385" t="str">
            <v>Cystotomie  </v>
          </cell>
        </row>
        <row r="386">
          <cell r="B386">
            <v>260536</v>
          </cell>
          <cell r="D386" t="str">
            <v>K400</v>
          </cell>
          <cell r="E386" t="str">
            <v>Entérocystoplastie d’agrandissement</v>
          </cell>
        </row>
        <row r="387">
          <cell r="B387">
            <v>432073</v>
          </cell>
          <cell r="D387" t="str">
            <v>K180</v>
          </cell>
          <cell r="E387" t="str">
            <v>Incontinence urinaire 1 voie  </v>
          </cell>
        </row>
        <row r="388">
          <cell r="B388">
            <v>355832</v>
          </cell>
          <cell r="D388" t="str">
            <v>K225</v>
          </cell>
          <cell r="E388" t="str">
            <v>Biopsie prostate </v>
          </cell>
        </row>
        <row r="389">
          <cell r="B389">
            <v>260654</v>
          </cell>
          <cell r="D389" t="str">
            <v>K180</v>
          </cell>
          <cell r="E389" t="str">
            <v>Brachythérapie prostate</v>
          </cell>
        </row>
        <row r="390">
          <cell r="B390">
            <v>261796</v>
          </cell>
          <cell r="D390" t="str">
            <v>K450</v>
          </cell>
          <cell r="E390" t="str">
            <v>Prostatectomie radicale</v>
          </cell>
        </row>
        <row r="391">
          <cell r="B391">
            <v>260831</v>
          </cell>
          <cell r="D391" t="str">
            <v>K225</v>
          </cell>
          <cell r="E391" t="str">
            <v>Vésiculectomie</v>
          </cell>
        </row>
        <row r="392">
          <cell r="B392">
            <v>261236</v>
          </cell>
          <cell r="D392" t="str">
            <v>K120</v>
          </cell>
          <cell r="E392" t="str">
            <v>Varicocèle par voie chirurgicale  </v>
          </cell>
        </row>
        <row r="393">
          <cell r="B393">
            <v>244156</v>
          </cell>
          <cell r="D393" t="str">
            <v>N400</v>
          </cell>
          <cell r="E393" t="str">
            <v>Promontofixation (bandelette ant + post)</v>
          </cell>
        </row>
        <row r="394">
          <cell r="B394">
            <v>431373</v>
          </cell>
          <cell r="D394" t="str">
            <v>K180</v>
          </cell>
          <cell r="E394" t="str">
            <v>Promontofixation (bandelette ant )</v>
          </cell>
        </row>
        <row r="395">
          <cell r="B395">
            <v>241312</v>
          </cell>
          <cell r="D395" t="str">
            <v>N200</v>
          </cell>
          <cell r="E395" t="str">
            <v>Cure d’une hernie étranglée ou non</v>
          </cell>
        </row>
        <row r="396">
          <cell r="B396">
            <v>241334</v>
          </cell>
          <cell r="D396" t="str">
            <v>N400</v>
          </cell>
          <cell r="E396" t="str">
            <v>Cure d’une hernie inguinale bilatérale</v>
          </cell>
        </row>
        <row r="397">
          <cell r="B397">
            <v>241091</v>
          </cell>
          <cell r="D397" t="str">
            <v>N200</v>
          </cell>
          <cell r="E397" t="str">
            <v>Eventration sans étranglement</v>
          </cell>
        </row>
        <row r="398">
          <cell r="B398">
            <v>240516</v>
          </cell>
          <cell r="D398" t="str">
            <v>N650</v>
          </cell>
          <cell r="E398" t="str">
            <v>Curage ganglionnaire ilio-obturateur bilatéral</v>
          </cell>
        </row>
        <row r="399">
          <cell r="B399">
            <v>240494</v>
          </cell>
          <cell r="D399" t="str">
            <v>N400</v>
          </cell>
          <cell r="E399" t="str">
            <v>Curage ganglionnaire ilio-obturateur unilatéral</v>
          </cell>
        </row>
        <row r="400">
          <cell r="B400">
            <v>220356</v>
          </cell>
          <cell r="D400" t="str">
            <v>K40</v>
          </cell>
          <cell r="E400" t="str">
            <v>Biopsie ganglionnaire (ggl)</v>
          </cell>
        </row>
        <row r="401">
          <cell r="B401">
            <v>261391</v>
          </cell>
          <cell r="D401" t="str">
            <v>K180</v>
          </cell>
          <cell r="E401" t="str">
            <v>TURBT </v>
          </cell>
        </row>
        <row r="402">
          <cell r="B402">
            <v>260293</v>
          </cell>
          <cell r="D402" t="str">
            <v>K60</v>
          </cell>
          <cell r="E402" t="str">
            <v>JJ Voie basse / Sonde urétérale</v>
          </cell>
        </row>
        <row r="403">
          <cell r="B403">
            <v>260330</v>
          </cell>
          <cell r="D403" t="str">
            <v>K35</v>
          </cell>
          <cell r="E403" t="str">
            <v>Cystoscopie chez la femme</v>
          </cell>
        </row>
        <row r="404">
          <cell r="B404">
            <v>260271</v>
          </cell>
          <cell r="D404" t="str">
            <v>K40</v>
          </cell>
          <cell r="E404" t="str">
            <v>Cystoscopie chez l’homme</v>
          </cell>
        </row>
        <row r="405">
          <cell r="B405">
            <v>260175</v>
          </cell>
          <cell r="D405" t="str">
            <v>K90</v>
          </cell>
          <cell r="E405" t="str">
            <v>Cystoscopie avec enlèvement d’un calcul urétéral </v>
          </cell>
        </row>
        <row r="406">
          <cell r="B406">
            <v>262216</v>
          </cell>
          <cell r="D406" t="str">
            <v>K180</v>
          </cell>
          <cell r="E406" t="str">
            <v>Extraction de calcul urinaire</v>
          </cell>
        </row>
        <row r="407">
          <cell r="B407">
            <v>262231</v>
          </cell>
          <cell r="D407" t="str">
            <v>K225</v>
          </cell>
          <cell r="E407" t="str">
            <v>Extraction de calcul urinaire</v>
          </cell>
        </row>
        <row r="408">
          <cell r="B408">
            <v>260094</v>
          </cell>
          <cell r="D408" t="str">
            <v>K225</v>
          </cell>
          <cell r="E408" t="str">
            <v>Plastie du bassinet </v>
          </cell>
        </row>
        <row r="409">
          <cell r="B409">
            <v>261833</v>
          </cell>
          <cell r="D409" t="str">
            <v>K150</v>
          </cell>
          <cell r="E409" t="str">
            <v>JJ voie haute sous contrôle echo/radio</v>
          </cell>
        </row>
        <row r="410">
          <cell r="B410">
            <v>260676</v>
          </cell>
          <cell r="D410" t="str">
            <v>K120</v>
          </cell>
          <cell r="E410" t="str">
            <v>Lithotritie</v>
          </cell>
        </row>
        <row r="411">
          <cell r="B411">
            <v>261553</v>
          </cell>
          <cell r="D411" t="str">
            <v>K225</v>
          </cell>
          <cell r="E411" t="str">
            <v>TURP</v>
          </cell>
        </row>
        <row r="412">
          <cell r="B412">
            <v>260470</v>
          </cell>
          <cell r="D412" t="str">
            <v>K120</v>
          </cell>
          <cell r="E412" t="str">
            <v>Valves urètre </v>
          </cell>
        </row>
        <row r="413">
          <cell r="B413">
            <v>262150</v>
          </cell>
          <cell r="D413" t="str">
            <v>K100</v>
          </cell>
          <cell r="E413" t="str">
            <v>Traitement endoscopique d’incontinence urinaire</v>
          </cell>
        </row>
        <row r="414">
          <cell r="B414">
            <v>262356</v>
          </cell>
          <cell r="D414" t="str">
            <v>K120</v>
          </cell>
          <cell r="E414" t="str">
            <v>Urétéroscopie diagnostique</v>
          </cell>
        </row>
        <row r="415">
          <cell r="B415">
            <v>262371</v>
          </cell>
          <cell r="D415" t="str">
            <v>K225</v>
          </cell>
          <cell r="E415" t="str">
            <v>urétroscopie ou urétérorénoscopie avec dialatation</v>
          </cell>
        </row>
        <row r="416">
          <cell r="B416">
            <v>469571</v>
          </cell>
          <cell r="D416" t="str">
            <v>N40</v>
          </cell>
          <cell r="E416" t="str">
            <v>Echographie transrectale</v>
          </cell>
        </row>
        <row r="417">
          <cell r="B417">
            <v>469556</v>
          </cell>
          <cell r="D417" t="str">
            <v>N60</v>
          </cell>
          <cell r="E417" t="str">
            <v>Echographie bidimensionnelle</v>
          </cell>
        </row>
        <row r="418">
          <cell r="B418">
            <v>469453</v>
          </cell>
          <cell r="D418" t="str">
            <v>N50</v>
          </cell>
          <cell r="E418" t="str">
            <v>Echographie des reins ou glande surrénale  </v>
          </cell>
        </row>
        <row r="419">
          <cell r="B419">
            <v>469475</v>
          </cell>
          <cell r="D419" t="str">
            <v>N35</v>
          </cell>
          <cell r="E419" t="str">
            <v>Echographie du bassin masculin</v>
          </cell>
        </row>
        <row r="420">
          <cell r="B420">
            <v>469512</v>
          </cell>
          <cell r="D420" t="str">
            <v>N30</v>
          </cell>
          <cell r="E420" t="str">
            <v>Echographie du scrotum </v>
          </cell>
        </row>
        <row r="421">
          <cell r="B421">
            <v>461635</v>
          </cell>
          <cell r="D421" t="str">
            <v>N85</v>
          </cell>
          <cell r="E421" t="str">
            <v>Cysto-urétrographie mictionnelle</v>
          </cell>
        </row>
        <row r="422">
          <cell r="B422">
            <v>461716</v>
          </cell>
          <cell r="D422" t="str">
            <v>N100</v>
          </cell>
          <cell r="E422" t="str">
            <v>Pyélographie ascendante bilatérale</v>
          </cell>
        </row>
        <row r="423">
          <cell r="B423">
            <v>461672</v>
          </cell>
          <cell r="D423" t="str">
            <v>N75</v>
          </cell>
          <cell r="E423" t="str">
            <v>Opacification sonde néphrostomie</v>
          </cell>
        </row>
        <row r="424">
          <cell r="B424">
            <v>461510</v>
          </cell>
          <cell r="D424" t="str">
            <v>N35</v>
          </cell>
          <cell r="E424" t="str">
            <v>Pyélographie de l’abdomen</v>
          </cell>
        </row>
        <row r="425">
          <cell r="B425">
            <v>469114</v>
          </cell>
          <cell r="D425" t="str">
            <v>N55</v>
          </cell>
          <cell r="E425" t="str">
            <v>Radioscopie avec amplificateur de brillance</v>
          </cell>
        </row>
        <row r="426">
          <cell r="B426">
            <v>461591</v>
          </cell>
          <cell r="D426" t="str">
            <v>N50</v>
          </cell>
          <cell r="E426" t="str">
            <v>Urétro-cystographie ascendante</v>
          </cell>
        </row>
        <row r="427">
          <cell r="B427">
            <v>461532</v>
          </cell>
          <cell r="D427" t="str">
            <v>N130</v>
          </cell>
          <cell r="E427" t="str">
            <v>Urographie intraveineuse</v>
          </cell>
        </row>
        <row r="428">
          <cell r="B428">
            <v>355832</v>
          </cell>
          <cell r="D428" t="str">
            <v>K38</v>
          </cell>
          <cell r="E428" t="str">
            <v>Biopsie prostate </v>
          </cell>
        </row>
        <row r="429">
          <cell r="B429">
            <v>355854</v>
          </cell>
          <cell r="D429" t="str">
            <v>K12</v>
          </cell>
          <cell r="E429" t="str">
            <v>Ponction biopsie épididymaire et/ou testiculaire</v>
          </cell>
        </row>
        <row r="430">
          <cell r="B430">
            <v>355891</v>
          </cell>
          <cell r="D430" t="str">
            <v>K60</v>
          </cell>
          <cell r="E430" t="str">
            <v>Ponction biopsique rétropéritonale</v>
          </cell>
        </row>
        <row r="431">
          <cell r="B431">
            <v>355810</v>
          </cell>
          <cell r="D431" t="str">
            <v>K55</v>
          </cell>
          <cell r="E431" t="str">
            <v>Ponction de la cavité rénale</v>
          </cell>
        </row>
        <row r="432">
          <cell r="B432">
            <v>355316</v>
          </cell>
          <cell r="D432" t="str">
            <v>K4</v>
          </cell>
          <cell r="E432" t="str">
            <v>Ponction d'hydrocèle  </v>
          </cell>
        </row>
        <row r="433">
          <cell r="B433">
            <v>355795</v>
          </cell>
          <cell r="D433" t="str">
            <v>K54</v>
          </cell>
          <cell r="E433" t="str">
            <v>Ponction rénale</v>
          </cell>
        </row>
        <row r="434">
          <cell r="B434">
            <v>262415</v>
          </cell>
          <cell r="D434" t="str">
            <v>K70</v>
          </cell>
          <cell r="E434" t="str">
            <v>Cathéter supra-pubien</v>
          </cell>
        </row>
        <row r="435">
          <cell r="B435">
            <v>355375</v>
          </cell>
          <cell r="D435" t="str">
            <v>K11</v>
          </cell>
          <cell r="E435" t="str">
            <v>Ponction vésicale </v>
          </cell>
        </row>
        <row r="436">
          <cell r="B436">
            <v>261811</v>
          </cell>
          <cell r="D436" t="str">
            <v>K70</v>
          </cell>
          <cell r="E436" t="str">
            <v>Pyélo-néphrostomie sous echo/radio  </v>
          </cell>
        </row>
        <row r="437">
          <cell r="B437">
            <v>261914</v>
          </cell>
          <cell r="D437" t="str">
            <v>K15</v>
          </cell>
          <cell r="E437" t="str">
            <v>Mictiographie</v>
          </cell>
        </row>
        <row r="438">
          <cell r="B438">
            <v>261936</v>
          </cell>
          <cell r="D438" t="str">
            <v>K24</v>
          </cell>
          <cell r="E438" t="str">
            <v>Un ou deux canaux</v>
          </cell>
        </row>
        <row r="439">
          <cell r="B439">
            <v>261951</v>
          </cell>
          <cell r="D439" t="str">
            <v>K30</v>
          </cell>
          <cell r="E439" t="str">
            <v>Trois canaux</v>
          </cell>
        </row>
        <row r="440">
          <cell r="B440">
            <v>261973</v>
          </cell>
          <cell r="D440" t="str">
            <v>K50</v>
          </cell>
          <cell r="E440" t="str">
            <v>Quatre canaux</v>
          </cell>
        </row>
        <row r="441">
          <cell r="B441">
            <v>261995</v>
          </cell>
          <cell r="D441" t="str">
            <v>K70</v>
          </cell>
          <cell r="E441" t="str">
            <v>Cinq ou plus avec protocole et extrait des tracés</v>
          </cell>
        </row>
        <row r="442">
          <cell r="B442">
            <v>262393</v>
          </cell>
          <cell r="D442" t="str">
            <v>K75</v>
          </cell>
          <cell r="E442" t="str">
            <v>Examen électrophysiologique de l’appareil génito-urinaire</v>
          </cell>
        </row>
        <row r="443">
          <cell r="B443">
            <v>109012</v>
          </cell>
          <cell r="D443" t="str">
            <v>N2</v>
          </cell>
          <cell r="E443" t="str">
            <v>Avis</v>
          </cell>
        </row>
        <row r="444">
          <cell r="B444">
            <v>102012</v>
          </cell>
          <cell r="D444" t="str">
            <v>N8</v>
          </cell>
          <cell r="E444" t="str">
            <v>Consulation d’un médecin spécialiste à son cabinet</v>
          </cell>
        </row>
        <row r="445">
          <cell r="B445">
            <v>102535</v>
          </cell>
          <cell r="D445" t="str">
            <v>N8</v>
          </cell>
          <cell r="E445" t="str">
            <v>Consultation d’un médecin spécialiste accrédité à son cabinet</v>
          </cell>
        </row>
        <row r="446">
          <cell r="B446">
            <v>103014</v>
          </cell>
          <cell r="D446" t="str">
            <v>N20</v>
          </cell>
          <cell r="E446" t="str">
            <v>Consultation du médecin spécialiste appelé par écrit par le médecin généraliste agréé traitant</v>
          </cell>
        </row>
        <row r="447">
          <cell r="B447">
            <v>149030</v>
          </cell>
          <cell r="D447" t="str">
            <v>K10</v>
          </cell>
          <cell r="E447" t="str">
            <v>Implantation hormonale</v>
          </cell>
        </row>
        <row r="448">
          <cell r="B448">
            <v>599653</v>
          </cell>
          <cell r="D448" t="str">
            <v>K12</v>
          </cell>
          <cell r="E448" t="str">
            <v>Prestations urgentes de nuit ou de week-end</v>
          </cell>
        </row>
        <row r="449">
          <cell r="B449">
            <v>599631</v>
          </cell>
          <cell r="D449" t="str">
            <v>K20</v>
          </cell>
          <cell r="E449" t="str">
            <v>Prestations urgentes de nuit ou de week-end</v>
          </cell>
        </row>
        <row r="450">
          <cell r="B450">
            <v>599616</v>
          </cell>
          <cell r="D450" t="str">
            <v>K40</v>
          </cell>
          <cell r="E450" t="str">
            <v>Prestations urgentes de nuit ou de week-end</v>
          </cell>
        </row>
        <row r="451">
          <cell r="B451">
            <v>599594</v>
          </cell>
          <cell r="D451" t="str">
            <v>K60</v>
          </cell>
          <cell r="E451" t="str">
            <v>Prestations urgentes de nuit ou de week-end</v>
          </cell>
        </row>
        <row r="452">
          <cell r="B452">
            <v>599572</v>
          </cell>
          <cell r="D452" t="str">
            <v>K80</v>
          </cell>
          <cell r="E452" t="str">
            <v>Prestations urgentes de nuit ou de week-end</v>
          </cell>
        </row>
        <row r="453">
          <cell r="B453">
            <v>599550</v>
          </cell>
          <cell r="D453" t="str">
            <v>K100</v>
          </cell>
          <cell r="E453" t="str">
            <v>Prestations urgentes de nuit ou de week-end</v>
          </cell>
        </row>
        <row r="454">
          <cell r="B454">
            <v>599535</v>
          </cell>
          <cell r="D454" t="str">
            <v>K120</v>
          </cell>
          <cell r="E454" t="str">
            <v>Prestations urgentes de nuit ou de week-end</v>
          </cell>
        </row>
        <row r="455">
          <cell r="B455">
            <v>102491</v>
          </cell>
          <cell r="D455" t="str">
            <v>N3</v>
          </cell>
          <cell r="E455" t="str">
            <v> Urgences au cabinet un week-end</v>
          </cell>
        </row>
        <row r="456">
          <cell r="B456">
            <v>10513</v>
          </cell>
          <cell r="D456" t="str">
            <v>N6</v>
          </cell>
          <cell r="E456" t="str">
            <v>Urgences au cabinet la nuit</v>
          </cell>
        </row>
        <row r="457">
          <cell r="B457">
            <v>355073</v>
          </cell>
          <cell r="D457" t="str">
            <v>K320</v>
          </cell>
          <cell r="E457" t="str">
            <v>Lithotripteur (trait.lith. renal,bil.,pancreas) lithiase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rgb="FF00B050"/>
  </sheetPr>
  <dimension ref="B13:G37"/>
  <sheetViews>
    <sheetView showGridLines="0" tabSelected="1" zoomScalePageLayoutView="0" workbookViewId="0" topLeftCell="A22">
      <selection activeCell="G45" sqref="G45"/>
    </sheetView>
  </sheetViews>
  <sheetFormatPr defaultColWidth="11.421875" defaultRowHeight="15"/>
  <cols>
    <col min="1" max="6" width="11.421875" style="287" customWidth="1"/>
    <col min="7" max="7" width="17.28125" style="287" customWidth="1"/>
    <col min="8" max="16384" width="11.421875" style="287" customWidth="1"/>
  </cols>
  <sheetData>
    <row r="13" spans="2:7" ht="19.5">
      <c r="B13" s="329" t="s">
        <v>417</v>
      </c>
      <c r="C13" s="329"/>
      <c r="D13" s="329"/>
      <c r="E13" s="329"/>
      <c r="F13" s="329"/>
      <c r="G13" s="329"/>
    </row>
    <row r="14" ht="15" customHeight="1">
      <c r="B14" s="320" t="s">
        <v>406</v>
      </c>
    </row>
    <row r="15" spans="2:7" ht="15" customHeight="1">
      <c r="B15" s="328" t="s">
        <v>407</v>
      </c>
      <c r="C15" s="328"/>
      <c r="D15" s="328"/>
      <c r="E15" s="328"/>
      <c r="F15" s="328"/>
      <c r="G15" s="328"/>
    </row>
    <row r="16" spans="2:7" ht="15" customHeight="1">
      <c r="B16" s="328" t="s">
        <v>408</v>
      </c>
      <c r="C16" s="328"/>
      <c r="D16" s="328"/>
      <c r="E16" s="328"/>
      <c r="F16" s="328"/>
      <c r="G16" s="328"/>
    </row>
    <row r="17" spans="2:7" ht="15" customHeight="1">
      <c r="B17" s="328" t="s">
        <v>409</v>
      </c>
      <c r="C17" s="328"/>
      <c r="D17" s="328"/>
      <c r="E17" s="328"/>
      <c r="F17" s="328"/>
      <c r="G17" s="328"/>
    </row>
    <row r="18" spans="2:7" ht="15" customHeight="1">
      <c r="B18" s="330" t="s">
        <v>410</v>
      </c>
      <c r="C18" s="330"/>
      <c r="D18" s="330"/>
      <c r="E18" s="330"/>
      <c r="F18" s="330"/>
      <c r="G18" s="330"/>
    </row>
    <row r="19" spans="2:7" ht="15" customHeight="1">
      <c r="B19" s="328" t="s">
        <v>418</v>
      </c>
      <c r="C19" s="328"/>
      <c r="D19" s="328"/>
      <c r="E19" s="328"/>
      <c r="F19" s="328"/>
      <c r="G19" s="328"/>
    </row>
    <row r="20" spans="2:7" ht="15" customHeight="1">
      <c r="B20" s="328"/>
      <c r="C20" s="328"/>
      <c r="D20" s="328"/>
      <c r="E20" s="328"/>
      <c r="F20" s="328"/>
      <c r="G20" s="328"/>
    </row>
    <row r="21" spans="2:7" ht="15" customHeight="1">
      <c r="B21" s="328" t="s">
        <v>411</v>
      </c>
      <c r="C21" s="328"/>
      <c r="D21" s="328"/>
      <c r="E21" s="328"/>
      <c r="F21" s="328"/>
      <c r="G21" s="328"/>
    </row>
    <row r="22" spans="2:7" ht="15" customHeight="1">
      <c r="B22" s="328" t="s">
        <v>419</v>
      </c>
      <c r="C22" s="328"/>
      <c r="D22" s="328"/>
      <c r="E22" s="328"/>
      <c r="F22" s="328"/>
      <c r="G22" s="328"/>
    </row>
    <row r="28" spans="2:7" ht="69.75" customHeight="1">
      <c r="B28" s="325" t="s">
        <v>412</v>
      </c>
      <c r="C28" s="325"/>
      <c r="D28" s="325"/>
      <c r="E28" s="325"/>
      <c r="F28" s="325"/>
      <c r="G28" s="325"/>
    </row>
    <row r="29" ht="25.5">
      <c r="B29" s="321"/>
    </row>
    <row r="33" spans="5:7" ht="14.25">
      <c r="E33" s="326" t="s">
        <v>413</v>
      </c>
      <c r="F33" s="326"/>
      <c r="G33" s="326"/>
    </row>
    <row r="34" spans="5:7" ht="14.25">
      <c r="E34" s="327" t="s">
        <v>416</v>
      </c>
      <c r="F34" s="327"/>
      <c r="G34" s="327"/>
    </row>
    <row r="35" spans="5:7" ht="14.25">
      <c r="E35" s="327" t="s">
        <v>414</v>
      </c>
      <c r="F35" s="327"/>
      <c r="G35" s="327"/>
    </row>
    <row r="36" spans="5:7" ht="14.25">
      <c r="E36" s="327" t="s">
        <v>420</v>
      </c>
      <c r="F36" s="327"/>
      <c r="G36" s="327"/>
    </row>
    <row r="37" spans="5:7" ht="14.25">
      <c r="E37" s="327" t="s">
        <v>415</v>
      </c>
      <c r="F37" s="327"/>
      <c r="G37" s="327"/>
    </row>
  </sheetData>
  <sheetProtection password="C4DD" sheet="1" objects="1" scenarios="1"/>
  <mergeCells count="15">
    <mergeCell ref="B20:G20"/>
    <mergeCell ref="B21:G21"/>
    <mergeCell ref="B22:G22"/>
    <mergeCell ref="B13:G13"/>
    <mergeCell ref="B15:G15"/>
    <mergeCell ref="B16:G16"/>
    <mergeCell ref="B17:G17"/>
    <mergeCell ref="B18:G18"/>
    <mergeCell ref="B19:G19"/>
    <mergeCell ref="B28:G28"/>
    <mergeCell ref="E33:G33"/>
    <mergeCell ref="E34:G34"/>
    <mergeCell ref="E35:G35"/>
    <mergeCell ref="E36:G36"/>
    <mergeCell ref="E37:G37"/>
  </mergeCells>
  <printOptions/>
  <pageMargins left="0.5905511811023623" right="0.5905511811023623"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Feuil10">
    <tabColor theme="0" tint="-0.3499799966812134"/>
  </sheetPr>
  <dimension ref="A1:I61"/>
  <sheetViews>
    <sheetView showGridLines="0" zoomScaleSheetLayoutView="100" zoomScalePageLayoutView="0" workbookViewId="0" topLeftCell="A1">
      <selection activeCell="A2" sqref="A2"/>
    </sheetView>
  </sheetViews>
  <sheetFormatPr defaultColWidth="10.8515625" defaultRowHeight="15"/>
  <cols>
    <col min="1" max="1" width="19.00390625" style="16" customWidth="1"/>
    <col min="2" max="16384" width="10.8515625" style="16" customWidth="1"/>
  </cols>
  <sheetData>
    <row r="1" spans="2:8" ht="19.5">
      <c r="B1" s="377" t="s">
        <v>235</v>
      </c>
      <c r="C1" s="377"/>
      <c r="D1" s="377"/>
      <c r="E1" s="377"/>
      <c r="F1" s="377"/>
      <c r="G1" s="377"/>
      <c r="H1" s="377"/>
    </row>
    <row r="2" ht="14.25">
      <c r="A2" s="40"/>
    </row>
    <row r="3" spans="1:9" s="43" customFormat="1" ht="15">
      <c r="A3" s="42" t="s">
        <v>28</v>
      </c>
      <c r="B3" s="42">
        <f>IF(ISBLANK('dde enregistement plan de stage'!C10),"",'dde enregistement plan de stage'!C10)</f>
      </c>
      <c r="I3" s="44"/>
    </row>
    <row r="4" spans="1:9" s="43" customFormat="1" ht="15">
      <c r="A4" s="42" t="s">
        <v>89</v>
      </c>
      <c r="B4" s="42">
        <f>IF(ISBLANK('dde enregistement plan de stage'!C11),"",'dde enregistement plan de stage'!C11)</f>
      </c>
      <c r="I4" s="44"/>
    </row>
    <row r="5" spans="1:9" s="43" customFormat="1" ht="15">
      <c r="A5" s="42" t="s">
        <v>29</v>
      </c>
      <c r="B5" s="42">
        <f>IF(ISBLANK('dde enregistement plan de stage'!F10),"",'dde enregistement plan de stage'!F10)</f>
      </c>
      <c r="I5" s="44"/>
    </row>
    <row r="6" ht="14.25">
      <c r="A6" s="10"/>
    </row>
    <row r="7" spans="1:8" ht="17.25">
      <c r="A7" s="35"/>
      <c r="B7" s="385" t="s">
        <v>225</v>
      </c>
      <c r="C7" s="385"/>
      <c r="D7" s="385"/>
      <c r="E7" s="385"/>
      <c r="F7" s="385"/>
      <c r="G7" s="385"/>
      <c r="H7" s="385"/>
    </row>
    <row r="8" spans="2:8" ht="14.25">
      <c r="B8" s="86">
        <v>1</v>
      </c>
      <c r="C8" s="86">
        <v>2</v>
      </c>
      <c r="D8" s="86">
        <v>3</v>
      </c>
      <c r="E8" s="86">
        <v>4</v>
      </c>
      <c r="F8" s="86">
        <v>5</v>
      </c>
      <c r="G8" s="86">
        <v>6</v>
      </c>
      <c r="H8" s="86">
        <v>7</v>
      </c>
    </row>
    <row r="9" spans="1:8" ht="14.25">
      <c r="A9" s="87" t="s">
        <v>213</v>
      </c>
      <c r="B9" s="89">
        <f>'Plan de stage'!$K$10</f>
        <v>0</v>
      </c>
      <c r="C9" s="89">
        <f>'Plan de stage'!$K$12</f>
        <v>0</v>
      </c>
      <c r="D9" s="89">
        <f>'Plan de stage'!$K$14</f>
        <v>0</v>
      </c>
      <c r="E9" s="89">
        <f>'Plan de stage'!$K$16</f>
        <v>0</v>
      </c>
      <c r="F9" s="89">
        <f>'Plan de stage'!$K$18</f>
        <v>0</v>
      </c>
      <c r="G9" s="89">
        <f>'Plan de stage'!$K$20</f>
        <v>0</v>
      </c>
      <c r="H9" s="89">
        <f>'Plan de stage'!$K$22</f>
        <v>0</v>
      </c>
    </row>
    <row r="10" spans="1:8" ht="14.25">
      <c r="A10" s="87" t="s">
        <v>214</v>
      </c>
      <c r="B10" s="89">
        <f>'Plan de stage'!$L$10</f>
        <v>0</v>
      </c>
      <c r="C10" s="89">
        <f>'Plan de stage'!$L$12</f>
        <v>0</v>
      </c>
      <c r="D10" s="89">
        <f>'Plan de stage'!$L$14</f>
        <v>0</v>
      </c>
      <c r="E10" s="89">
        <f>'Plan de stage'!$L$16</f>
        <v>0</v>
      </c>
      <c r="F10" s="89">
        <f>'Plan de stage'!$L$18</f>
        <v>0</v>
      </c>
      <c r="G10" s="89">
        <f>'Plan de stage'!$L$20</f>
        <v>0</v>
      </c>
      <c r="H10" s="89">
        <f>'Plan de stage'!$L$22</f>
        <v>0</v>
      </c>
    </row>
    <row r="11" spans="1:8" ht="14.25">
      <c r="A11" s="87" t="s">
        <v>215</v>
      </c>
      <c r="B11" s="89">
        <f>'Plan de stage'!$C$10</f>
        <v>0</v>
      </c>
      <c r="C11" s="89">
        <f>'Plan de stage'!$C$12</f>
        <v>0</v>
      </c>
      <c r="D11" s="89">
        <f>'Plan de stage'!$C$14</f>
        <v>0</v>
      </c>
      <c r="E11" s="89">
        <f>'Plan de stage'!$C$16</f>
        <v>0</v>
      </c>
      <c r="F11" s="89">
        <f>'Plan de stage'!$C$18</f>
        <v>0</v>
      </c>
      <c r="G11" s="89">
        <f>'Plan de stage'!$C$20</f>
        <v>0</v>
      </c>
      <c r="H11" s="89">
        <f>'Plan de stage'!$C$22</f>
        <v>0</v>
      </c>
    </row>
    <row r="13" ht="14.25">
      <c r="A13" s="16" t="s">
        <v>5</v>
      </c>
    </row>
    <row r="14" ht="14.25">
      <c r="A14" s="36"/>
    </row>
    <row r="15" ht="14.25">
      <c r="A15" s="17" t="s">
        <v>269</v>
      </c>
    </row>
    <row r="17" spans="2:8" ht="14.25">
      <c r="B17" s="385" t="s">
        <v>225</v>
      </c>
      <c r="C17" s="385"/>
      <c r="D17" s="385"/>
      <c r="E17" s="385"/>
      <c r="F17" s="385"/>
      <c r="G17" s="385"/>
      <c r="H17" s="385"/>
    </row>
    <row r="18" spans="2:8" ht="14.25">
      <c r="B18" s="101">
        <v>1</v>
      </c>
      <c r="C18" s="101">
        <v>2</v>
      </c>
      <c r="D18" s="101">
        <v>3</v>
      </c>
      <c r="E18" s="101">
        <v>4</v>
      </c>
      <c r="F18" s="101">
        <v>5</v>
      </c>
      <c r="G18" s="101">
        <v>6</v>
      </c>
      <c r="H18" s="101">
        <v>7</v>
      </c>
    </row>
    <row r="19" spans="1:8" ht="28.5">
      <c r="A19" s="78" t="s">
        <v>242</v>
      </c>
      <c r="B19" s="258"/>
      <c r="C19" s="258"/>
      <c r="D19" s="258"/>
      <c r="E19" s="257"/>
      <c r="F19" s="258"/>
      <c r="G19" s="257"/>
      <c r="H19" s="257"/>
    </row>
    <row r="20" spans="1:8" ht="14.25">
      <c r="A20" s="82" t="s">
        <v>6</v>
      </c>
      <c r="B20" s="258"/>
      <c r="C20" s="258"/>
      <c r="D20" s="258"/>
      <c r="E20" s="257"/>
      <c r="F20" s="257"/>
      <c r="G20" s="257"/>
      <c r="H20" s="257"/>
    </row>
    <row r="21" spans="1:8" ht="28.5">
      <c r="A21" s="82" t="s">
        <v>7</v>
      </c>
      <c r="B21" s="258"/>
      <c r="C21" s="258"/>
      <c r="D21" s="258"/>
      <c r="E21" s="257"/>
      <c r="F21" s="257"/>
      <c r="G21" s="257"/>
      <c r="H21" s="257"/>
    </row>
    <row r="22" spans="1:8" ht="28.5">
      <c r="A22" s="82" t="s">
        <v>8</v>
      </c>
      <c r="B22" s="258"/>
      <c r="C22" s="258"/>
      <c r="D22" s="258"/>
      <c r="E22" s="257"/>
      <c r="F22" s="257"/>
      <c r="G22" s="257"/>
      <c r="H22" s="257"/>
    </row>
    <row r="23" spans="1:8" ht="30" customHeight="1">
      <c r="A23" s="82" t="s">
        <v>9</v>
      </c>
      <c r="B23" s="258"/>
      <c r="C23" s="258"/>
      <c r="D23" s="258"/>
      <c r="E23" s="257"/>
      <c r="F23" s="257"/>
      <c r="G23" s="257"/>
      <c r="H23" s="257"/>
    </row>
    <row r="24" spans="1:8" ht="28.5">
      <c r="A24" s="82" t="s">
        <v>10</v>
      </c>
      <c r="B24" s="258"/>
      <c r="C24" s="258"/>
      <c r="D24" s="258"/>
      <c r="E24" s="257"/>
      <c r="F24" s="257"/>
      <c r="G24" s="257"/>
      <c r="H24" s="257"/>
    </row>
    <row r="25" spans="1:8" ht="14.25">
      <c r="A25" s="80"/>
      <c r="B25" s="38"/>
      <c r="C25" s="38"/>
      <c r="D25" s="38"/>
      <c r="E25" s="38"/>
      <c r="F25" s="38"/>
      <c r="G25" s="38"/>
      <c r="H25" s="38"/>
    </row>
    <row r="26" spans="1:8" ht="28.5">
      <c r="A26" s="83" t="s">
        <v>146</v>
      </c>
      <c r="B26" s="270"/>
      <c r="C26" s="270"/>
      <c r="D26" s="270"/>
      <c r="E26" s="259"/>
      <c r="F26" s="259"/>
      <c r="G26" s="259"/>
      <c r="H26" s="259"/>
    </row>
    <row r="28" ht="14.25">
      <c r="A28" s="17" t="s">
        <v>272</v>
      </c>
    </row>
    <row r="29" ht="14.25">
      <c r="A29" s="17"/>
    </row>
    <row r="30" spans="2:8" ht="14.25">
      <c r="B30" s="385" t="s">
        <v>225</v>
      </c>
      <c r="C30" s="385"/>
      <c r="D30" s="385"/>
      <c r="E30" s="385"/>
      <c r="F30" s="385"/>
      <c r="G30" s="385"/>
      <c r="H30" s="385"/>
    </row>
    <row r="31" spans="2:8" ht="14.25">
      <c r="B31" s="101">
        <v>1</v>
      </c>
      <c r="C31" s="101">
        <v>2</v>
      </c>
      <c r="D31" s="101">
        <v>3</v>
      </c>
      <c r="E31" s="101">
        <v>4</v>
      </c>
      <c r="F31" s="101">
        <v>5</v>
      </c>
      <c r="G31" s="101">
        <v>6</v>
      </c>
      <c r="H31" s="101">
        <v>7</v>
      </c>
    </row>
    <row r="32" spans="1:8" ht="28.5">
      <c r="A32" s="84" t="s">
        <v>11</v>
      </c>
      <c r="B32" s="258"/>
      <c r="C32" s="258"/>
      <c r="D32" s="258"/>
      <c r="E32" s="257"/>
      <c r="F32" s="257"/>
      <c r="G32" s="257"/>
      <c r="H32" s="257"/>
    </row>
    <row r="33" spans="1:8" ht="28.5">
      <c r="A33" s="84" t="s">
        <v>12</v>
      </c>
      <c r="B33" s="258"/>
      <c r="C33" s="258"/>
      <c r="D33" s="258"/>
      <c r="E33" s="257"/>
      <c r="F33" s="257"/>
      <c r="G33" s="257"/>
      <c r="H33" s="257"/>
    </row>
    <row r="34" spans="1:8" ht="28.5">
      <c r="A34" s="84" t="s">
        <v>13</v>
      </c>
      <c r="B34" s="258"/>
      <c r="C34" s="258"/>
      <c r="D34" s="258"/>
      <c r="E34" s="257"/>
      <c r="F34" s="257"/>
      <c r="G34" s="257"/>
      <c r="H34" s="257"/>
    </row>
    <row r="35" spans="1:8" ht="28.5">
      <c r="A35" s="84" t="s">
        <v>14</v>
      </c>
      <c r="B35" s="258"/>
      <c r="C35" s="258"/>
      <c r="D35" s="258"/>
      <c r="E35" s="257"/>
      <c r="F35" s="257"/>
      <c r="G35" s="257"/>
      <c r="H35" s="257"/>
    </row>
    <row r="36" spans="1:8" ht="28.5">
      <c r="A36" s="84" t="s">
        <v>15</v>
      </c>
      <c r="B36" s="258"/>
      <c r="C36" s="258"/>
      <c r="D36" s="258"/>
      <c r="E36" s="257"/>
      <c r="F36" s="257"/>
      <c r="G36" s="257"/>
      <c r="H36" s="257"/>
    </row>
    <row r="37" spans="1:8" ht="28.5">
      <c r="A37" s="79" t="s">
        <v>376</v>
      </c>
      <c r="B37" s="258"/>
      <c r="C37" s="258"/>
      <c r="D37" s="258"/>
      <c r="E37" s="257"/>
      <c r="F37" s="257"/>
      <c r="G37" s="257"/>
      <c r="H37" s="257"/>
    </row>
    <row r="38" spans="1:8" ht="14.25">
      <c r="A38" s="85"/>
      <c r="B38" s="81"/>
      <c r="C38" s="81"/>
      <c r="D38" s="81"/>
      <c r="E38" s="81"/>
      <c r="F38" s="81"/>
      <c r="G38" s="81"/>
      <c r="H38" s="81"/>
    </row>
    <row r="39" spans="1:8" ht="28.5">
      <c r="A39" s="83" t="s">
        <v>146</v>
      </c>
      <c r="B39" s="270"/>
      <c r="C39" s="270"/>
      <c r="D39" s="270"/>
      <c r="E39" s="259"/>
      <c r="F39" s="259"/>
      <c r="G39" s="259"/>
      <c r="H39" s="259"/>
    </row>
    <row r="41" ht="14.25">
      <c r="A41" s="17" t="s">
        <v>271</v>
      </c>
    </row>
    <row r="42" ht="14.25">
      <c r="A42" s="37"/>
    </row>
    <row r="43" spans="1:8" ht="14.25">
      <c r="A43" s="77" t="s">
        <v>16</v>
      </c>
      <c r="B43" s="24"/>
      <c r="C43" s="24"/>
      <c r="D43" s="24"/>
      <c r="E43" s="24"/>
      <c r="F43" s="24"/>
      <c r="G43" s="24"/>
      <c r="H43" s="28"/>
    </row>
    <row r="44" spans="1:8" ht="30" customHeight="1">
      <c r="A44" s="389"/>
      <c r="B44" s="390"/>
      <c r="C44" s="390"/>
      <c r="D44" s="390"/>
      <c r="E44" s="390"/>
      <c r="F44" s="390"/>
      <c r="G44" s="390"/>
      <c r="H44" s="391"/>
    </row>
    <row r="45" spans="1:8" ht="14.25">
      <c r="A45" s="77" t="s">
        <v>284</v>
      </c>
      <c r="B45" s="24"/>
      <c r="C45" s="24"/>
      <c r="D45" s="24"/>
      <c r="E45" s="24"/>
      <c r="F45" s="24"/>
      <c r="G45" s="24"/>
      <c r="H45" s="28"/>
    </row>
    <row r="46" spans="1:8" ht="30" customHeight="1">
      <c r="A46" s="389"/>
      <c r="B46" s="390"/>
      <c r="C46" s="390"/>
      <c r="D46" s="390"/>
      <c r="E46" s="390"/>
      <c r="F46" s="390"/>
      <c r="G46" s="390"/>
      <c r="H46" s="391"/>
    </row>
    <row r="47" spans="1:8" ht="14.25">
      <c r="A47" s="77" t="s">
        <v>17</v>
      </c>
      <c r="B47" s="24"/>
      <c r="C47" s="24"/>
      <c r="D47" s="24"/>
      <c r="E47" s="24"/>
      <c r="F47" s="24"/>
      <c r="G47" s="24"/>
      <c r="H47" s="28"/>
    </row>
    <row r="48" spans="1:8" ht="30" customHeight="1">
      <c r="A48" s="389"/>
      <c r="B48" s="390"/>
      <c r="C48" s="390"/>
      <c r="D48" s="390"/>
      <c r="E48" s="390"/>
      <c r="F48" s="390"/>
      <c r="G48" s="390"/>
      <c r="H48" s="391"/>
    </row>
    <row r="49" spans="1:8" ht="14.25">
      <c r="A49" s="77" t="s">
        <v>18</v>
      </c>
      <c r="B49" s="24"/>
      <c r="C49" s="24"/>
      <c r="D49" s="24"/>
      <c r="E49" s="24"/>
      <c r="F49" s="24"/>
      <c r="G49" s="24"/>
      <c r="H49" s="28"/>
    </row>
    <row r="50" spans="1:8" ht="30" customHeight="1">
      <c r="A50" s="389"/>
      <c r="B50" s="390"/>
      <c r="C50" s="390"/>
      <c r="D50" s="390"/>
      <c r="E50" s="390"/>
      <c r="F50" s="390"/>
      <c r="G50" s="390"/>
      <c r="H50" s="391"/>
    </row>
    <row r="51" spans="1:8" ht="14.25">
      <c r="A51" s="77" t="s">
        <v>19</v>
      </c>
      <c r="B51" s="24"/>
      <c r="C51" s="24"/>
      <c r="D51" s="24"/>
      <c r="E51" s="24"/>
      <c r="F51" s="24"/>
      <c r="G51" s="24"/>
      <c r="H51" s="28"/>
    </row>
    <row r="52" spans="1:8" ht="30" customHeight="1">
      <c r="A52" s="389"/>
      <c r="B52" s="390"/>
      <c r="C52" s="390"/>
      <c r="D52" s="390"/>
      <c r="E52" s="390"/>
      <c r="F52" s="390"/>
      <c r="G52" s="390"/>
      <c r="H52" s="391"/>
    </row>
    <row r="53" spans="1:8" ht="14.25">
      <c r="A53" s="77" t="s">
        <v>20</v>
      </c>
      <c r="B53" s="24"/>
      <c r="C53" s="24"/>
      <c r="D53" s="24"/>
      <c r="E53" s="24"/>
      <c r="F53" s="24"/>
      <c r="G53" s="24"/>
      <c r="H53" s="28"/>
    </row>
    <row r="54" spans="1:8" ht="30" customHeight="1">
      <c r="A54" s="389"/>
      <c r="B54" s="390"/>
      <c r="C54" s="390"/>
      <c r="D54" s="390"/>
      <c r="E54" s="390"/>
      <c r="F54" s="390"/>
      <c r="G54" s="390"/>
      <c r="H54" s="391"/>
    </row>
    <row r="55" spans="1:8" ht="14.25">
      <c r="A55" s="77" t="s">
        <v>21</v>
      </c>
      <c r="B55" s="24"/>
      <c r="C55" s="24"/>
      <c r="D55" s="24"/>
      <c r="E55" s="24"/>
      <c r="F55" s="24"/>
      <c r="G55" s="24"/>
      <c r="H55" s="28"/>
    </row>
    <row r="56" spans="1:8" ht="30" customHeight="1">
      <c r="A56" s="389"/>
      <c r="B56" s="390"/>
      <c r="C56" s="390"/>
      <c r="D56" s="390"/>
      <c r="E56" s="390"/>
      <c r="F56" s="390"/>
      <c r="G56" s="390"/>
      <c r="H56" s="391"/>
    </row>
    <row r="58" ht="14.25">
      <c r="A58" s="17" t="s">
        <v>270</v>
      </c>
    </row>
    <row r="59" spans="2:8" ht="14.25">
      <c r="B59" s="385" t="s">
        <v>225</v>
      </c>
      <c r="C59" s="385"/>
      <c r="D59" s="385"/>
      <c r="E59" s="385"/>
      <c r="F59" s="385"/>
      <c r="G59" s="385"/>
      <c r="H59" s="385"/>
    </row>
    <row r="60" spans="2:8" ht="14.25">
      <c r="B60" s="101">
        <v>1</v>
      </c>
      <c r="C60" s="101">
        <v>2</v>
      </c>
      <c r="D60" s="101">
        <v>3</v>
      </c>
      <c r="E60" s="101">
        <v>4</v>
      </c>
      <c r="F60" s="101">
        <v>5</v>
      </c>
      <c r="G60" s="101">
        <v>6</v>
      </c>
      <c r="H60" s="101">
        <v>7</v>
      </c>
    </row>
    <row r="61" spans="1:8" ht="14.25">
      <c r="A61" s="39" t="s">
        <v>22</v>
      </c>
      <c r="B61" s="271"/>
      <c r="C61" s="271"/>
      <c r="D61" s="271"/>
      <c r="E61" s="260"/>
      <c r="F61" s="260"/>
      <c r="G61" s="260"/>
      <c r="H61" s="260"/>
    </row>
  </sheetData>
  <sheetProtection password="C4DD" sheet="1" objects="1" scenarios="1"/>
  <mergeCells count="12">
    <mergeCell ref="A46:H46"/>
    <mergeCell ref="B30:H30"/>
    <mergeCell ref="B1:H1"/>
    <mergeCell ref="B7:H7"/>
    <mergeCell ref="B17:H17"/>
    <mergeCell ref="A44:H44"/>
    <mergeCell ref="B59:H59"/>
    <mergeCell ref="A48:H48"/>
    <mergeCell ref="A50:H50"/>
    <mergeCell ref="A52:H52"/>
    <mergeCell ref="A54:H54"/>
    <mergeCell ref="A56:H56"/>
  </mergeCells>
  <dataValidations count="3">
    <dataValidation type="list" allowBlank="1" showInputMessage="1" showErrorMessage="1" prompt="Veuillez choisir parmi les cotations suivantes:&#10;A = excellent&#10;B = bon&#10;C = moyen&#10;D = insuffisant" sqref="B61:H61 B32:H37 B39:H39 B19:H24 B26:H26">
      <formula1>Cotation</formula1>
    </dataValidation>
    <dataValidation type="list" allowBlank="1" showInputMessage="1" showErrorMessage="1" sqref="B38:H38 B25:H25">
      <formula1>Cotation</formula1>
    </dataValidation>
    <dataValidation allowBlank="1" showInputMessage="1" showErrorMessage="1" prompt="Remplissage automatique, ne rien encoder manuellement" sqref="B9:H11"/>
  </dataValidation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&amp;CEvaluation du stage par le candidat &amp;P/&amp;N</oddFooter>
  </headerFooter>
  <rowBreaks count="1" manualBreakCount="1">
    <brk id="39" max="7" man="1"/>
  </rowBreaks>
</worksheet>
</file>

<file path=xl/worksheets/sheet11.xml><?xml version="1.0" encoding="utf-8"?>
<worksheet xmlns="http://schemas.openxmlformats.org/spreadsheetml/2006/main" xmlns:r="http://schemas.openxmlformats.org/officeDocument/2006/relationships">
  <sheetPr codeName="Feuil11">
    <tabColor rgb="FFFFFF00"/>
  </sheetPr>
  <dimension ref="A1:H101"/>
  <sheetViews>
    <sheetView showGridLines="0" zoomScalePageLayoutView="0" workbookViewId="0" topLeftCell="A25">
      <selection activeCell="A14" sqref="A14"/>
    </sheetView>
  </sheetViews>
  <sheetFormatPr defaultColWidth="11.421875" defaultRowHeight="15"/>
  <cols>
    <col min="1" max="1" width="19.00390625" style="123" customWidth="1"/>
    <col min="2" max="8" width="10.8515625" style="123" customWidth="1"/>
    <col min="9" max="16384" width="11.421875" style="123" customWidth="1"/>
  </cols>
  <sheetData>
    <row r="1" spans="2:8" ht="19.5">
      <c r="B1" s="387" t="s">
        <v>27</v>
      </c>
      <c r="C1" s="387"/>
      <c r="D1" s="387"/>
      <c r="E1" s="387"/>
      <c r="F1" s="387"/>
      <c r="G1" s="387"/>
      <c r="H1" s="387"/>
    </row>
    <row r="2" spans="1:8" ht="14.25">
      <c r="A2" s="130"/>
      <c r="B2" s="395" t="s">
        <v>350</v>
      </c>
      <c r="C2" s="395"/>
      <c r="D2" s="395"/>
      <c r="E2" s="395"/>
      <c r="F2" s="395"/>
      <c r="G2" s="395"/>
      <c r="H2" s="395"/>
    </row>
    <row r="3" spans="1:8" ht="14.25">
      <c r="A3" s="130"/>
      <c r="B3" s="395"/>
      <c r="C3" s="395"/>
      <c r="D3" s="395"/>
      <c r="E3" s="395"/>
      <c r="F3" s="395"/>
      <c r="G3" s="395"/>
      <c r="H3" s="395"/>
    </row>
    <row r="4" spans="1:2" s="132" customFormat="1" ht="15">
      <c r="A4" s="131" t="s">
        <v>28</v>
      </c>
      <c r="B4" s="131">
        <f>IF(ISBLANK('dde enregistement plan de stage'!C10),"",'dde enregistement plan de stage'!C10)</f>
      </c>
    </row>
    <row r="5" spans="1:2" s="132" customFormat="1" ht="15">
      <c r="A5" s="131" t="s">
        <v>89</v>
      </c>
      <c r="B5" s="131">
        <f>IF(ISBLANK('dde enregistement plan de stage'!C11),"",'dde enregistement plan de stage'!C11)</f>
      </c>
    </row>
    <row r="6" spans="1:2" s="132" customFormat="1" ht="15">
      <c r="A6" s="131" t="s">
        <v>29</v>
      </c>
      <c r="B6" s="131">
        <f>IF(ISBLANK('dde enregistement plan de stage'!F10),"",'dde enregistement plan de stage'!F10)</f>
      </c>
    </row>
    <row r="7" ht="14.25">
      <c r="A7" s="130"/>
    </row>
    <row r="8" spans="1:8" ht="17.25">
      <c r="A8" s="212"/>
      <c r="B8" s="396" t="s">
        <v>225</v>
      </c>
      <c r="C8" s="396"/>
      <c r="D8" s="396"/>
      <c r="E8" s="396"/>
      <c r="F8" s="396"/>
      <c r="G8" s="396"/>
      <c r="H8" s="396"/>
    </row>
    <row r="9" spans="2:8" ht="14.25">
      <c r="B9" s="213">
        <v>1</v>
      </c>
      <c r="C9" s="213">
        <v>2</v>
      </c>
      <c r="D9" s="213">
        <v>3</v>
      </c>
      <c r="E9" s="213">
        <v>4</v>
      </c>
      <c r="F9" s="213">
        <v>5</v>
      </c>
      <c r="G9" s="213">
        <v>6</v>
      </c>
      <c r="H9" s="213">
        <v>7</v>
      </c>
    </row>
    <row r="10" spans="1:8" ht="14.25">
      <c r="A10" s="214" t="s">
        <v>213</v>
      </c>
      <c r="B10" s="137">
        <f>'Plan de stage'!$K$10</f>
        <v>0</v>
      </c>
      <c r="C10" s="137">
        <f>'Plan de stage'!$K$12</f>
        <v>0</v>
      </c>
      <c r="D10" s="137">
        <f>'Plan de stage'!$K$14</f>
        <v>0</v>
      </c>
      <c r="E10" s="137">
        <f>'Plan de stage'!$K$16</f>
        <v>0</v>
      </c>
      <c r="F10" s="137">
        <f>'Plan de stage'!$K$18</f>
        <v>0</v>
      </c>
      <c r="G10" s="137">
        <f>'Plan de stage'!$K$20</f>
        <v>0</v>
      </c>
      <c r="H10" s="137">
        <f>'Plan de stage'!$K$22</f>
        <v>0</v>
      </c>
    </row>
    <row r="11" spans="1:8" ht="14.25">
      <c r="A11" s="214" t="s">
        <v>214</v>
      </c>
      <c r="B11" s="137">
        <f>'Plan de stage'!$L$10</f>
        <v>0</v>
      </c>
      <c r="C11" s="137">
        <f>'Plan de stage'!$L$12</f>
        <v>0</v>
      </c>
      <c r="D11" s="137">
        <f>'Plan de stage'!$L$14</f>
        <v>0</v>
      </c>
      <c r="E11" s="137">
        <f>'Plan de stage'!$L$16</f>
        <v>0</v>
      </c>
      <c r="F11" s="137">
        <f>'Plan de stage'!$L$18</f>
        <v>0</v>
      </c>
      <c r="G11" s="137">
        <f>'Plan de stage'!$L$20</f>
        <v>0</v>
      </c>
      <c r="H11" s="137">
        <f>'Plan de stage'!$L$22</f>
        <v>0</v>
      </c>
    </row>
    <row r="12" spans="1:8" ht="14.25">
      <c r="A12" s="214" t="s">
        <v>215</v>
      </c>
      <c r="B12" s="137">
        <f>'Plan de stage'!$C$10</f>
        <v>0</v>
      </c>
      <c r="C12" s="137">
        <f>'Plan de stage'!$C$12</f>
        <v>0</v>
      </c>
      <c r="D12" s="137">
        <f>'Plan de stage'!$C$14</f>
        <v>0</v>
      </c>
      <c r="E12" s="137">
        <f>'Plan de stage'!$C$16</f>
        <v>0</v>
      </c>
      <c r="F12" s="137">
        <f>'Plan de stage'!$C$18</f>
        <v>0</v>
      </c>
      <c r="G12" s="137">
        <f>'Plan de stage'!$C$20</f>
        <v>0</v>
      </c>
      <c r="H12" s="137">
        <f>'Plan de stage'!$C$22</f>
        <v>0</v>
      </c>
    </row>
    <row r="14" ht="14.25">
      <c r="A14" s="319" t="s">
        <v>349</v>
      </c>
    </row>
    <row r="16" ht="14.25">
      <c r="A16" s="108" t="s">
        <v>5</v>
      </c>
    </row>
    <row r="17" ht="14.25">
      <c r="A17" s="130"/>
    </row>
    <row r="18" ht="14.25">
      <c r="A18" s="146" t="s">
        <v>273</v>
      </c>
    </row>
    <row r="19" ht="14.25">
      <c r="A19" s="146"/>
    </row>
    <row r="20" spans="2:8" ht="14.25">
      <c r="B20" s="396" t="s">
        <v>225</v>
      </c>
      <c r="C20" s="396"/>
      <c r="D20" s="396"/>
      <c r="E20" s="396"/>
      <c r="F20" s="396"/>
      <c r="G20" s="396"/>
      <c r="H20" s="396"/>
    </row>
    <row r="21" spans="2:8" ht="14.25">
      <c r="B21" s="120">
        <v>1</v>
      </c>
      <c r="C21" s="120">
        <v>2</v>
      </c>
      <c r="D21" s="120">
        <v>3</v>
      </c>
      <c r="E21" s="120">
        <v>4</v>
      </c>
      <c r="F21" s="120">
        <v>5</v>
      </c>
      <c r="G21" s="120">
        <v>6</v>
      </c>
      <c r="H21" s="120">
        <v>7</v>
      </c>
    </row>
    <row r="22" spans="1:8" ht="30" customHeight="1">
      <c r="A22" s="215" t="s">
        <v>133</v>
      </c>
      <c r="B22" s="272"/>
      <c r="C22" s="272"/>
      <c r="D22" s="272"/>
      <c r="E22" s="261"/>
      <c r="F22" s="261"/>
      <c r="G22" s="261"/>
      <c r="H22" s="261"/>
    </row>
    <row r="23" spans="1:8" ht="30" customHeight="1">
      <c r="A23" s="215" t="s">
        <v>134</v>
      </c>
      <c r="B23" s="272"/>
      <c r="C23" s="272"/>
      <c r="D23" s="272"/>
      <c r="E23" s="261"/>
      <c r="F23" s="261"/>
      <c r="G23" s="261"/>
      <c r="H23" s="261"/>
    </row>
    <row r="24" spans="1:8" ht="30" customHeight="1">
      <c r="A24" s="215" t="s">
        <v>135</v>
      </c>
      <c r="B24" s="272"/>
      <c r="C24" s="272"/>
      <c r="D24" s="272"/>
      <c r="E24" s="261"/>
      <c r="F24" s="261"/>
      <c r="G24" s="261"/>
      <c r="H24" s="261"/>
    </row>
    <row r="25" spans="1:8" ht="30" customHeight="1">
      <c r="A25" s="215" t="s">
        <v>136</v>
      </c>
      <c r="B25" s="272"/>
      <c r="C25" s="272"/>
      <c r="D25" s="272"/>
      <c r="E25" s="261"/>
      <c r="F25" s="261"/>
      <c r="G25" s="261"/>
      <c r="H25" s="261"/>
    </row>
    <row r="26" spans="1:8" ht="30" customHeight="1">
      <c r="A26" s="215" t="s">
        <v>137</v>
      </c>
      <c r="B26" s="272"/>
      <c r="C26" s="272"/>
      <c r="D26" s="272"/>
      <c r="E26" s="261"/>
      <c r="F26" s="261"/>
      <c r="G26" s="261"/>
      <c r="H26" s="261"/>
    </row>
    <row r="27" spans="1:8" ht="30" customHeight="1">
      <c r="A27" s="215" t="s">
        <v>257</v>
      </c>
      <c r="B27" s="272"/>
      <c r="C27" s="272"/>
      <c r="D27" s="272"/>
      <c r="E27" s="261"/>
      <c r="F27" s="261"/>
      <c r="G27" s="261"/>
      <c r="H27" s="261"/>
    </row>
    <row r="28" spans="1:8" ht="30" customHeight="1">
      <c r="A28" s="216" t="s">
        <v>140</v>
      </c>
      <c r="B28" s="272"/>
      <c r="C28" s="272"/>
      <c r="D28" s="272"/>
      <c r="E28" s="261"/>
      <c r="F28" s="261"/>
      <c r="G28" s="261"/>
      <c r="H28" s="261"/>
    </row>
    <row r="29" spans="1:8" ht="30" customHeight="1">
      <c r="A29" s="216" t="s">
        <v>141</v>
      </c>
      <c r="B29" s="272"/>
      <c r="C29" s="272"/>
      <c r="D29" s="272"/>
      <c r="E29" s="261"/>
      <c r="F29" s="261"/>
      <c r="G29" s="261"/>
      <c r="H29" s="261"/>
    </row>
    <row r="30" spans="1:8" ht="30" customHeight="1">
      <c r="A30" s="216" t="s">
        <v>142</v>
      </c>
      <c r="B30" s="272"/>
      <c r="C30" s="272"/>
      <c r="D30" s="272"/>
      <c r="E30" s="261"/>
      <c r="F30" s="261"/>
      <c r="G30" s="261"/>
      <c r="H30" s="261"/>
    </row>
    <row r="31" spans="1:8" ht="30" customHeight="1">
      <c r="A31" s="216" t="s">
        <v>143</v>
      </c>
      <c r="B31" s="272"/>
      <c r="C31" s="272"/>
      <c r="D31" s="272"/>
      <c r="E31" s="261"/>
      <c r="F31" s="261"/>
      <c r="G31" s="261"/>
      <c r="H31" s="261"/>
    </row>
    <row r="32" spans="1:8" ht="30" customHeight="1">
      <c r="A32" s="216" t="s">
        <v>144</v>
      </c>
      <c r="B32" s="272"/>
      <c r="C32" s="272"/>
      <c r="D32" s="272"/>
      <c r="E32" s="261"/>
      <c r="F32" s="261"/>
      <c r="G32" s="261"/>
      <c r="H32" s="261"/>
    </row>
    <row r="33" spans="1:8" ht="30" customHeight="1">
      <c r="A33" s="216" t="s">
        <v>145</v>
      </c>
      <c r="B33" s="272"/>
      <c r="C33" s="272"/>
      <c r="D33" s="272"/>
      <c r="E33" s="261"/>
      <c r="F33" s="261"/>
      <c r="G33" s="261"/>
      <c r="H33" s="261"/>
    </row>
    <row r="34" ht="14.25">
      <c r="A34" s="217"/>
    </row>
    <row r="35" spans="1:8" ht="30" customHeight="1">
      <c r="A35" s="218" t="s">
        <v>146</v>
      </c>
      <c r="B35" s="273"/>
      <c r="C35" s="273"/>
      <c r="D35" s="273"/>
      <c r="E35" s="262"/>
      <c r="F35" s="262"/>
      <c r="G35" s="262"/>
      <c r="H35" s="262"/>
    </row>
    <row r="37" ht="14.25">
      <c r="A37" s="217"/>
    </row>
    <row r="38" ht="14.25">
      <c r="A38" s="146" t="s">
        <v>275</v>
      </c>
    </row>
    <row r="39" ht="14.25">
      <c r="A39" s="217"/>
    </row>
    <row r="40" spans="1:8" ht="14.25">
      <c r="A40" s="219" t="s">
        <v>16</v>
      </c>
      <c r="B40" s="172"/>
      <c r="C40" s="172"/>
      <c r="D40" s="172"/>
      <c r="E40" s="172"/>
      <c r="F40" s="172"/>
      <c r="G40" s="172"/>
      <c r="H40" s="220"/>
    </row>
    <row r="41" spans="1:8" ht="30" customHeight="1">
      <c r="A41" s="392"/>
      <c r="B41" s="393"/>
      <c r="C41" s="393"/>
      <c r="D41" s="393"/>
      <c r="E41" s="393"/>
      <c r="F41" s="393"/>
      <c r="G41" s="393"/>
      <c r="H41" s="394"/>
    </row>
    <row r="42" spans="1:8" ht="14.25">
      <c r="A42" s="219" t="s">
        <v>284</v>
      </c>
      <c r="B42" s="172"/>
      <c r="C42" s="172"/>
      <c r="D42" s="172"/>
      <c r="E42" s="172"/>
      <c r="F42" s="172"/>
      <c r="G42" s="172"/>
      <c r="H42" s="220"/>
    </row>
    <row r="43" spans="1:8" ht="30" customHeight="1">
      <c r="A43" s="392"/>
      <c r="B43" s="393"/>
      <c r="C43" s="393"/>
      <c r="D43" s="393"/>
      <c r="E43" s="393"/>
      <c r="F43" s="393"/>
      <c r="G43" s="393"/>
      <c r="H43" s="394"/>
    </row>
    <row r="44" spans="1:8" ht="14.25">
      <c r="A44" s="219" t="s">
        <v>17</v>
      </c>
      <c r="B44" s="172"/>
      <c r="C44" s="172"/>
      <c r="D44" s="172"/>
      <c r="E44" s="172"/>
      <c r="F44" s="172"/>
      <c r="G44" s="172"/>
      <c r="H44" s="220"/>
    </row>
    <row r="45" spans="1:8" ht="30" customHeight="1">
      <c r="A45" s="392"/>
      <c r="B45" s="393"/>
      <c r="C45" s="393"/>
      <c r="D45" s="393"/>
      <c r="E45" s="393"/>
      <c r="F45" s="393"/>
      <c r="G45" s="393"/>
      <c r="H45" s="394"/>
    </row>
    <row r="46" spans="1:8" ht="14.25">
      <c r="A46" s="219" t="s">
        <v>18</v>
      </c>
      <c r="B46" s="172"/>
      <c r="C46" s="172"/>
      <c r="D46" s="172"/>
      <c r="E46" s="172"/>
      <c r="F46" s="172"/>
      <c r="G46" s="172"/>
      <c r="H46" s="220"/>
    </row>
    <row r="47" spans="1:8" ht="30" customHeight="1">
      <c r="A47" s="392"/>
      <c r="B47" s="393"/>
      <c r="C47" s="393"/>
      <c r="D47" s="393"/>
      <c r="E47" s="393"/>
      <c r="F47" s="393"/>
      <c r="G47" s="393"/>
      <c r="H47" s="394"/>
    </row>
    <row r="48" spans="1:8" ht="14.25">
      <c r="A48" s="219" t="s">
        <v>19</v>
      </c>
      <c r="B48" s="172"/>
      <c r="C48" s="172"/>
      <c r="D48" s="172"/>
      <c r="E48" s="172"/>
      <c r="F48" s="172"/>
      <c r="G48" s="172"/>
      <c r="H48" s="220"/>
    </row>
    <row r="49" spans="1:8" ht="30" customHeight="1">
      <c r="A49" s="392"/>
      <c r="B49" s="393"/>
      <c r="C49" s="393"/>
      <c r="D49" s="393"/>
      <c r="E49" s="393"/>
      <c r="F49" s="393"/>
      <c r="G49" s="393"/>
      <c r="H49" s="394"/>
    </row>
    <row r="50" spans="1:8" ht="14.25">
      <c r="A50" s="219" t="s">
        <v>20</v>
      </c>
      <c r="B50" s="172"/>
      <c r="C50" s="172"/>
      <c r="D50" s="172"/>
      <c r="E50" s="172"/>
      <c r="F50" s="172"/>
      <c r="G50" s="172"/>
      <c r="H50" s="220"/>
    </row>
    <row r="51" spans="1:8" ht="30" customHeight="1">
      <c r="A51" s="392"/>
      <c r="B51" s="393"/>
      <c r="C51" s="393"/>
      <c r="D51" s="393"/>
      <c r="E51" s="393"/>
      <c r="F51" s="393"/>
      <c r="G51" s="393"/>
      <c r="H51" s="394"/>
    </row>
    <row r="52" spans="1:8" ht="14.25">
      <c r="A52" s="219" t="s">
        <v>21</v>
      </c>
      <c r="B52" s="172"/>
      <c r="C52" s="172"/>
      <c r="D52" s="172"/>
      <c r="E52" s="172"/>
      <c r="F52" s="172"/>
      <c r="G52" s="172"/>
      <c r="H52" s="220"/>
    </row>
    <row r="53" spans="1:8" ht="30" customHeight="1">
      <c r="A53" s="392"/>
      <c r="B53" s="393"/>
      <c r="C53" s="393"/>
      <c r="D53" s="393"/>
      <c r="E53" s="393"/>
      <c r="F53" s="393"/>
      <c r="G53" s="393"/>
      <c r="H53" s="394"/>
    </row>
    <row r="54" ht="14.25">
      <c r="A54" s="217"/>
    </row>
    <row r="55" spans="2:8" ht="14.25">
      <c r="B55" s="396" t="s">
        <v>225</v>
      </c>
      <c r="C55" s="396"/>
      <c r="D55" s="396"/>
      <c r="E55" s="396"/>
      <c r="F55" s="396"/>
      <c r="G55" s="396"/>
      <c r="H55" s="396"/>
    </row>
    <row r="56" spans="1:8" ht="14.25">
      <c r="A56" s="397" t="s">
        <v>146</v>
      </c>
      <c r="B56" s="120">
        <v>1</v>
      </c>
      <c r="C56" s="120">
        <v>2</v>
      </c>
      <c r="D56" s="120">
        <v>3</v>
      </c>
      <c r="E56" s="120">
        <v>4</v>
      </c>
      <c r="F56" s="120">
        <v>5</v>
      </c>
      <c r="G56" s="120">
        <v>6</v>
      </c>
      <c r="H56" s="120">
        <v>7</v>
      </c>
    </row>
    <row r="57" spans="1:8" ht="14.25">
      <c r="A57" s="398"/>
      <c r="B57" s="274"/>
      <c r="C57" s="274"/>
      <c r="D57" s="274"/>
      <c r="E57" s="263"/>
      <c r="F57" s="263"/>
      <c r="G57" s="263"/>
      <c r="H57" s="263"/>
    </row>
    <row r="59" ht="14.25">
      <c r="A59" s="146" t="s">
        <v>274</v>
      </c>
    </row>
    <row r="60" ht="14.25">
      <c r="A60" s="146"/>
    </row>
    <row r="61" spans="2:8" ht="14.25">
      <c r="B61" s="396" t="s">
        <v>225</v>
      </c>
      <c r="C61" s="396"/>
      <c r="D61" s="396"/>
      <c r="E61" s="396"/>
      <c r="F61" s="396"/>
      <c r="G61" s="396"/>
      <c r="H61" s="396"/>
    </row>
    <row r="62" spans="2:8" ht="14.25">
      <c r="B62" s="120">
        <v>1</v>
      </c>
      <c r="C62" s="120">
        <v>2</v>
      </c>
      <c r="D62" s="120">
        <v>3</v>
      </c>
      <c r="E62" s="120">
        <v>4</v>
      </c>
      <c r="F62" s="120">
        <v>5</v>
      </c>
      <c r="G62" s="120">
        <v>6</v>
      </c>
      <c r="H62" s="120">
        <v>7</v>
      </c>
    </row>
    <row r="63" spans="1:8" ht="28.5">
      <c r="A63" s="215" t="s">
        <v>147</v>
      </c>
      <c r="B63" s="272"/>
      <c r="C63" s="272"/>
      <c r="D63" s="272"/>
      <c r="E63" s="261"/>
      <c r="F63" s="261"/>
      <c r="G63" s="261"/>
      <c r="H63" s="261"/>
    </row>
    <row r="64" spans="1:8" ht="28.5">
      <c r="A64" s="215" t="s">
        <v>148</v>
      </c>
      <c r="B64" s="272"/>
      <c r="C64" s="272"/>
      <c r="D64" s="272"/>
      <c r="E64" s="261"/>
      <c r="F64" s="261"/>
      <c r="G64" s="261"/>
      <c r="H64" s="261"/>
    </row>
    <row r="65" spans="1:8" ht="28.5">
      <c r="A65" s="215" t="s">
        <v>149</v>
      </c>
      <c r="B65" s="272"/>
      <c r="C65" s="272"/>
      <c r="D65" s="272"/>
      <c r="E65" s="261"/>
      <c r="F65" s="261"/>
      <c r="G65" s="261"/>
      <c r="H65" s="261"/>
    </row>
    <row r="66" spans="1:8" ht="28.5">
      <c r="A66" s="215" t="s">
        <v>150</v>
      </c>
      <c r="B66" s="272"/>
      <c r="C66" s="272"/>
      <c r="D66" s="272"/>
      <c r="E66" s="261"/>
      <c r="F66" s="261"/>
      <c r="G66" s="261"/>
      <c r="H66" s="261"/>
    </row>
    <row r="67" spans="1:8" ht="30" customHeight="1">
      <c r="A67" s="215" t="s">
        <v>151</v>
      </c>
      <c r="B67" s="272"/>
      <c r="C67" s="272"/>
      <c r="D67" s="272"/>
      <c r="E67" s="261"/>
      <c r="F67" s="261"/>
      <c r="G67" s="261"/>
      <c r="H67" s="261"/>
    </row>
    <row r="68" spans="1:8" ht="14.25">
      <c r="A68" s="215" t="s">
        <v>152</v>
      </c>
      <c r="B68" s="272"/>
      <c r="C68" s="272"/>
      <c r="D68" s="272"/>
      <c r="E68" s="261"/>
      <c r="F68" s="261"/>
      <c r="G68" s="261"/>
      <c r="H68" s="261"/>
    </row>
    <row r="69" spans="1:8" ht="30" customHeight="1">
      <c r="A69" s="216" t="s">
        <v>153</v>
      </c>
      <c r="B69" s="272"/>
      <c r="C69" s="272"/>
      <c r="D69" s="272"/>
      <c r="E69" s="261"/>
      <c r="F69" s="261"/>
      <c r="G69" s="261"/>
      <c r="H69" s="261"/>
    </row>
    <row r="70" spans="1:8" ht="14.25">
      <c r="A70" s="216" t="s">
        <v>142</v>
      </c>
      <c r="B70" s="272"/>
      <c r="C70" s="272"/>
      <c r="D70" s="272"/>
      <c r="E70" s="261"/>
      <c r="F70" s="261"/>
      <c r="G70" s="261"/>
      <c r="H70" s="261"/>
    </row>
    <row r="71" spans="1:8" ht="14.25">
      <c r="A71" s="221"/>
      <c r="B71" s="222"/>
      <c r="C71" s="222"/>
      <c r="D71" s="222"/>
      <c r="E71" s="222"/>
      <c r="F71" s="222"/>
      <c r="G71" s="222"/>
      <c r="H71" s="222"/>
    </row>
    <row r="72" spans="1:8" ht="28.5">
      <c r="A72" s="218" t="s">
        <v>146</v>
      </c>
      <c r="B72" s="273"/>
      <c r="C72" s="273"/>
      <c r="D72" s="273"/>
      <c r="E72" s="262"/>
      <c r="F72" s="262"/>
      <c r="G72" s="262"/>
      <c r="H72" s="262"/>
    </row>
    <row r="74" spans="1:8" s="115" customFormat="1" ht="14.25">
      <c r="A74" s="400" t="s">
        <v>307</v>
      </c>
      <c r="B74" s="400"/>
      <c r="C74" s="400"/>
      <c r="D74" s="400"/>
      <c r="E74" s="400"/>
      <c r="F74" s="400"/>
      <c r="G74" s="400"/>
      <c r="H74" s="400"/>
    </row>
    <row r="75" spans="1:8" s="115" customFormat="1" ht="14.25">
      <c r="A75" s="286"/>
      <c r="B75" s="286"/>
      <c r="C75" s="286"/>
      <c r="D75" s="286"/>
      <c r="E75" s="286"/>
      <c r="F75" s="286"/>
      <c r="G75" s="286"/>
      <c r="H75" s="286"/>
    </row>
    <row r="76" spans="2:8" s="115" customFormat="1" ht="14.25">
      <c r="B76" s="399" t="s">
        <v>225</v>
      </c>
      <c r="C76" s="399"/>
      <c r="D76" s="399"/>
      <c r="E76" s="399"/>
      <c r="F76" s="399"/>
      <c r="G76" s="399"/>
      <c r="H76" s="399"/>
    </row>
    <row r="77" spans="2:8" s="115" customFormat="1" ht="14.25">
      <c r="B77" s="223">
        <v>1</v>
      </c>
      <c r="C77" s="223">
        <v>2</v>
      </c>
      <c r="D77" s="223">
        <v>3</v>
      </c>
      <c r="E77" s="223">
        <v>4</v>
      </c>
      <c r="F77" s="223">
        <v>5</v>
      </c>
      <c r="G77" s="223">
        <v>6</v>
      </c>
      <c r="H77" s="223">
        <v>7</v>
      </c>
    </row>
    <row r="78" spans="1:8" s="115" customFormat="1" ht="14.25">
      <c r="A78" s="224" t="s">
        <v>53</v>
      </c>
      <c r="B78" s="264"/>
      <c r="C78" s="264"/>
      <c r="D78" s="264"/>
      <c r="E78" s="264"/>
      <c r="F78" s="264"/>
      <c r="G78" s="264"/>
      <c r="H78" s="264"/>
    </row>
    <row r="79" ht="14.25">
      <c r="A79" s="217"/>
    </row>
    <row r="80" ht="14.25">
      <c r="A80" s="146" t="s">
        <v>305</v>
      </c>
    </row>
    <row r="81" ht="14.25">
      <c r="A81" s="146"/>
    </row>
    <row r="82" spans="2:8" ht="14.25">
      <c r="B82" s="396" t="s">
        <v>225</v>
      </c>
      <c r="C82" s="396"/>
      <c r="D82" s="396"/>
      <c r="E82" s="396"/>
      <c r="F82" s="396"/>
      <c r="G82" s="396"/>
      <c r="H82" s="396"/>
    </row>
    <row r="83" spans="2:8" ht="14.25">
      <c r="B83" s="120">
        <v>1</v>
      </c>
      <c r="C83" s="120">
        <v>2</v>
      </c>
      <c r="D83" s="120">
        <v>3</v>
      </c>
      <c r="E83" s="120">
        <v>4</v>
      </c>
      <c r="F83" s="120">
        <v>5</v>
      </c>
      <c r="G83" s="120">
        <v>6</v>
      </c>
      <c r="H83" s="120">
        <v>7</v>
      </c>
    </row>
    <row r="84" spans="1:8" ht="14.25">
      <c r="A84" s="225" t="s">
        <v>106</v>
      </c>
      <c r="B84" s="274"/>
      <c r="C84" s="274"/>
      <c r="D84" s="263"/>
      <c r="E84" s="263"/>
      <c r="F84" s="263"/>
      <c r="G84" s="263"/>
      <c r="H84" s="263"/>
    </row>
    <row r="86" ht="14.25">
      <c r="A86" s="146" t="s">
        <v>306</v>
      </c>
    </row>
    <row r="87" ht="14.25">
      <c r="A87" s="217"/>
    </row>
    <row r="88" spans="1:8" ht="14.25">
      <c r="A88" s="219" t="s">
        <v>16</v>
      </c>
      <c r="B88" s="172"/>
      <c r="C88" s="172"/>
      <c r="D88" s="172"/>
      <c r="E88" s="172"/>
      <c r="F88" s="172"/>
      <c r="G88" s="172"/>
      <c r="H88" s="220"/>
    </row>
    <row r="89" spans="1:8" ht="30" customHeight="1">
      <c r="A89" s="392"/>
      <c r="B89" s="393"/>
      <c r="C89" s="393"/>
      <c r="D89" s="393"/>
      <c r="E89" s="393"/>
      <c r="F89" s="393"/>
      <c r="G89" s="393"/>
      <c r="H89" s="394"/>
    </row>
    <row r="90" spans="1:8" ht="14.25">
      <c r="A90" s="219" t="s">
        <v>284</v>
      </c>
      <c r="B90" s="172"/>
      <c r="C90" s="172"/>
      <c r="D90" s="172"/>
      <c r="E90" s="172"/>
      <c r="F90" s="172"/>
      <c r="G90" s="172"/>
      <c r="H90" s="220"/>
    </row>
    <row r="91" spans="1:8" ht="30" customHeight="1">
      <c r="A91" s="392"/>
      <c r="B91" s="393"/>
      <c r="C91" s="393"/>
      <c r="D91" s="393"/>
      <c r="E91" s="393"/>
      <c r="F91" s="393"/>
      <c r="G91" s="393"/>
      <c r="H91" s="394"/>
    </row>
    <row r="92" spans="1:8" ht="14.25">
      <c r="A92" s="219" t="s">
        <v>17</v>
      </c>
      <c r="B92" s="172"/>
      <c r="C92" s="172"/>
      <c r="D92" s="172"/>
      <c r="E92" s="172"/>
      <c r="F92" s="172"/>
      <c r="G92" s="172"/>
      <c r="H92" s="220"/>
    </row>
    <row r="93" spans="1:8" ht="30" customHeight="1">
      <c r="A93" s="392"/>
      <c r="B93" s="393"/>
      <c r="C93" s="393"/>
      <c r="D93" s="393"/>
      <c r="E93" s="393"/>
      <c r="F93" s="393"/>
      <c r="G93" s="393"/>
      <c r="H93" s="394"/>
    </row>
    <row r="94" spans="1:8" ht="14.25">
      <c r="A94" s="219" t="s">
        <v>18</v>
      </c>
      <c r="B94" s="172"/>
      <c r="C94" s="172"/>
      <c r="D94" s="172"/>
      <c r="E94" s="172"/>
      <c r="F94" s="172"/>
      <c r="G94" s="172"/>
      <c r="H94" s="220"/>
    </row>
    <row r="95" spans="1:8" ht="30" customHeight="1">
      <c r="A95" s="392"/>
      <c r="B95" s="393"/>
      <c r="C95" s="393"/>
      <c r="D95" s="393"/>
      <c r="E95" s="393"/>
      <c r="F95" s="393"/>
      <c r="G95" s="393"/>
      <c r="H95" s="394"/>
    </row>
    <row r="96" spans="1:8" ht="14.25">
      <c r="A96" s="219" t="s">
        <v>19</v>
      </c>
      <c r="B96" s="172"/>
      <c r="C96" s="172"/>
      <c r="D96" s="172"/>
      <c r="E96" s="172"/>
      <c r="F96" s="172"/>
      <c r="G96" s="172"/>
      <c r="H96" s="220"/>
    </row>
    <row r="97" spans="1:8" ht="30" customHeight="1">
      <c r="A97" s="392"/>
      <c r="B97" s="393"/>
      <c r="C97" s="393"/>
      <c r="D97" s="393"/>
      <c r="E97" s="393"/>
      <c r="F97" s="393"/>
      <c r="G97" s="393"/>
      <c r="H97" s="394"/>
    </row>
    <row r="98" spans="1:8" ht="14.25">
      <c r="A98" s="219" t="s">
        <v>20</v>
      </c>
      <c r="B98" s="172"/>
      <c r="C98" s="172"/>
      <c r="D98" s="172"/>
      <c r="E98" s="172"/>
      <c r="F98" s="172"/>
      <c r="G98" s="172"/>
      <c r="H98" s="220"/>
    </row>
    <row r="99" spans="1:8" ht="30" customHeight="1">
      <c r="A99" s="392"/>
      <c r="B99" s="393"/>
      <c r="C99" s="393"/>
      <c r="D99" s="393"/>
      <c r="E99" s="393"/>
      <c r="F99" s="393"/>
      <c r="G99" s="393"/>
      <c r="H99" s="394"/>
    </row>
    <row r="100" spans="1:8" ht="14.25">
      <c r="A100" s="219" t="s">
        <v>21</v>
      </c>
      <c r="B100" s="172"/>
      <c r="C100" s="172"/>
      <c r="D100" s="172"/>
      <c r="E100" s="172"/>
      <c r="F100" s="172"/>
      <c r="G100" s="172"/>
      <c r="H100" s="220"/>
    </row>
    <row r="101" spans="1:8" ht="30" customHeight="1">
      <c r="A101" s="392"/>
      <c r="B101" s="393"/>
      <c r="C101" s="393"/>
      <c r="D101" s="393"/>
      <c r="E101" s="393"/>
      <c r="F101" s="393"/>
      <c r="G101" s="393"/>
      <c r="H101" s="394"/>
    </row>
  </sheetData>
  <sheetProtection password="E1CA" sheet="1"/>
  <mergeCells count="25">
    <mergeCell ref="A49:H49"/>
    <mergeCell ref="A51:H51"/>
    <mergeCell ref="A53:H53"/>
    <mergeCell ref="B82:H82"/>
    <mergeCell ref="B55:H55"/>
    <mergeCell ref="B61:H61"/>
    <mergeCell ref="A56:A57"/>
    <mergeCell ref="B76:H76"/>
    <mergeCell ref="A74:H74"/>
    <mergeCell ref="A93:H93"/>
    <mergeCell ref="A95:H95"/>
    <mergeCell ref="A89:H89"/>
    <mergeCell ref="A101:H101"/>
    <mergeCell ref="A91:H91"/>
    <mergeCell ref="A97:H97"/>
    <mergeCell ref="A99:H99"/>
    <mergeCell ref="A45:H45"/>
    <mergeCell ref="A47:H47"/>
    <mergeCell ref="B3:H3"/>
    <mergeCell ref="B2:H2"/>
    <mergeCell ref="B20:H20"/>
    <mergeCell ref="B1:H1"/>
    <mergeCell ref="B8:H8"/>
    <mergeCell ref="A41:H41"/>
    <mergeCell ref="A43:H43"/>
  </mergeCells>
  <dataValidations count="4">
    <dataValidation type="list" allowBlank="1" showInputMessage="1" showErrorMessage="1" prompt="Veuillez choisir parmi les cotations suivantes:&#10;A = excellent&#10;B = bon&#10;C = moyen&#10;D = insuffisant" sqref="B84:H84 B57:H57 B22:H33 B35:H35 B63:H70 B72:H72">
      <formula1>Cotation</formula1>
    </dataValidation>
    <dataValidation type="list" allowBlank="1" showInputMessage="1" showErrorMessage="1" prompt="Veuillez faire un choix" sqref="B78:H78">
      <formula1>Validé</formula1>
    </dataValidation>
    <dataValidation type="list" allowBlank="1" showInputMessage="1" showErrorMessage="1" sqref="B71:H71">
      <formula1>Cotation</formula1>
    </dataValidation>
    <dataValidation allowBlank="1" showInputMessage="1" showErrorMessage="1" prompt="Remplissage automatique, ne rien encoder manuellement" sqref="B10:H12"/>
  </dataValidations>
  <printOptions/>
  <pageMargins left="0.3937007874015748" right="0.3937007874015748" top="0.3937007874015748" bottom="0.3937007874015748" header="0.1968503937007874" footer="0.1968503937007874"/>
  <pageSetup horizontalDpi="600" verticalDpi="600" orientation="portrait" paperSize="9" scale="96" r:id="rId1"/>
  <headerFooter>
    <oddFooter>&amp;CEvaluation du candidat par le Maître de stage &amp;P/&amp;N</oddFooter>
  </headerFooter>
  <rowBreaks count="2" manualBreakCount="2">
    <brk id="36" max="255" man="1"/>
    <brk id="72" max="7" man="1"/>
  </rowBreaks>
</worksheet>
</file>

<file path=xl/worksheets/sheet12.xml><?xml version="1.0" encoding="utf-8"?>
<worksheet xmlns="http://schemas.openxmlformats.org/spreadsheetml/2006/main" xmlns:r="http://schemas.openxmlformats.org/officeDocument/2006/relationships">
  <sheetPr codeName="Feuil12">
    <tabColor rgb="FFCC66FF"/>
  </sheetPr>
  <dimension ref="A1:H77"/>
  <sheetViews>
    <sheetView showGridLines="0" zoomScalePageLayoutView="0" workbookViewId="0" topLeftCell="A16">
      <selection activeCell="A59" activeCellId="3" sqref="A53:H53 A55:H55 A57:H57 A59:H59"/>
    </sheetView>
  </sheetViews>
  <sheetFormatPr defaultColWidth="11.421875" defaultRowHeight="15"/>
  <cols>
    <col min="1" max="1" width="19.00390625" style="123" customWidth="1"/>
    <col min="2" max="8" width="10.8515625" style="123" customWidth="1"/>
    <col min="9" max="9" width="11.421875" style="123" customWidth="1"/>
    <col min="10" max="10" width="12.28125" style="123" bestFit="1" customWidth="1"/>
    <col min="11" max="16384" width="11.421875" style="123" customWidth="1"/>
  </cols>
  <sheetData>
    <row r="1" spans="2:8" s="226" customFormat="1" ht="42.75" customHeight="1">
      <c r="B1" s="409" t="s">
        <v>283</v>
      </c>
      <c r="C1" s="409"/>
      <c r="D1" s="409"/>
      <c r="E1" s="409"/>
      <c r="F1" s="409"/>
      <c r="G1" s="409"/>
      <c r="H1" s="409"/>
    </row>
    <row r="2" spans="1:8" ht="17.25">
      <c r="A2" s="227"/>
      <c r="B2" s="395" t="s">
        <v>351</v>
      </c>
      <c r="C2" s="395"/>
      <c r="D2" s="395"/>
      <c r="E2" s="395"/>
      <c r="F2" s="395"/>
      <c r="G2" s="395"/>
      <c r="H2" s="395"/>
    </row>
    <row r="3" spans="1:8" ht="17.25">
      <c r="A3" s="227"/>
      <c r="B3" s="395"/>
      <c r="C3" s="395"/>
      <c r="D3" s="395"/>
      <c r="E3" s="395"/>
      <c r="F3" s="395"/>
      <c r="G3" s="395"/>
      <c r="H3" s="395"/>
    </row>
    <row r="4" spans="1:2" s="132" customFormat="1" ht="15">
      <c r="A4" s="131" t="s">
        <v>28</v>
      </c>
      <c r="B4" s="131">
        <f>IF(ISBLANK('dde enregistement plan de stage'!C10),"",'dde enregistement plan de stage'!C10)</f>
      </c>
    </row>
    <row r="5" spans="1:2" s="132" customFormat="1" ht="15">
      <c r="A5" s="131" t="s">
        <v>89</v>
      </c>
      <c r="B5" s="131">
        <f>IF(ISBLANK('dde enregistement plan de stage'!C11),"",'dde enregistement plan de stage'!C11)</f>
      </c>
    </row>
    <row r="6" spans="1:2" s="132" customFormat="1" ht="15">
      <c r="A6" s="131" t="s">
        <v>29</v>
      </c>
      <c r="B6" s="131">
        <f>IF(ISBLANK('dde enregistement plan de stage'!F10),"",'dde enregistement plan de stage'!F10)</f>
      </c>
    </row>
    <row r="7" ht="17.25">
      <c r="A7" s="227"/>
    </row>
    <row r="8" spans="1:8" ht="17.25">
      <c r="A8" s="212"/>
      <c r="B8" s="396" t="s">
        <v>225</v>
      </c>
      <c r="C8" s="396"/>
      <c r="D8" s="396"/>
      <c r="E8" s="396"/>
      <c r="F8" s="396"/>
      <c r="G8" s="396"/>
      <c r="H8" s="396"/>
    </row>
    <row r="9" spans="2:8" ht="14.25">
      <c r="B9" s="213">
        <v>1</v>
      </c>
      <c r="C9" s="213">
        <v>2</v>
      </c>
      <c r="D9" s="213">
        <v>3</v>
      </c>
      <c r="E9" s="213">
        <v>4</v>
      </c>
      <c r="F9" s="213">
        <v>5</v>
      </c>
      <c r="G9" s="213">
        <v>6</v>
      </c>
      <c r="H9" s="213">
        <v>7</v>
      </c>
    </row>
    <row r="10" spans="1:8" ht="14.25">
      <c r="A10" s="214" t="s">
        <v>213</v>
      </c>
      <c r="B10" s="137">
        <f>'Plan de stage'!$K$10</f>
        <v>0</v>
      </c>
      <c r="C10" s="137">
        <f>'Plan de stage'!$K$12</f>
        <v>0</v>
      </c>
      <c r="D10" s="137">
        <f>'Plan de stage'!$K$14</f>
        <v>0</v>
      </c>
      <c r="E10" s="137">
        <f>'Plan de stage'!$K$16</f>
        <v>0</v>
      </c>
      <c r="F10" s="137">
        <f>'Plan de stage'!$K$18</f>
        <v>0</v>
      </c>
      <c r="G10" s="137">
        <f>'Plan de stage'!$K$20</f>
        <v>0</v>
      </c>
      <c r="H10" s="137">
        <f>'Plan de stage'!$K$22</f>
        <v>0</v>
      </c>
    </row>
    <row r="11" spans="1:8" ht="14.25">
      <c r="A11" s="214" t="s">
        <v>214</v>
      </c>
      <c r="B11" s="137">
        <f>'Plan de stage'!$L$10</f>
        <v>0</v>
      </c>
      <c r="C11" s="137">
        <f>'Plan de stage'!$L$12</f>
        <v>0</v>
      </c>
      <c r="D11" s="137">
        <f>'Plan de stage'!$L$14</f>
        <v>0</v>
      </c>
      <c r="E11" s="137">
        <f>'Plan de stage'!$L$16</f>
        <v>0</v>
      </c>
      <c r="F11" s="137">
        <f>'Plan de stage'!$L$18</f>
        <v>0</v>
      </c>
      <c r="G11" s="137">
        <f>'Plan de stage'!$L$20</f>
        <v>0</v>
      </c>
      <c r="H11" s="137">
        <f>'Plan de stage'!$L$22</f>
        <v>0</v>
      </c>
    </row>
    <row r="12" spans="1:8" ht="14.25">
      <c r="A12" s="214" t="s">
        <v>215</v>
      </c>
      <c r="B12" s="137">
        <f>'Plan de stage'!$C$10</f>
        <v>0</v>
      </c>
      <c r="C12" s="137">
        <f>'Plan de stage'!$C$12</f>
        <v>0</v>
      </c>
      <c r="D12" s="137">
        <f>'Plan de stage'!$C$14</f>
        <v>0</v>
      </c>
      <c r="E12" s="137">
        <f>'Plan de stage'!$C$16</f>
        <v>0</v>
      </c>
      <c r="F12" s="137">
        <f>'Plan de stage'!$C$18</f>
        <v>0</v>
      </c>
      <c r="G12" s="137">
        <f>'Plan de stage'!$C$20</f>
        <v>0</v>
      </c>
      <c r="H12" s="137">
        <f>'Plan de stage'!$C$22</f>
        <v>0</v>
      </c>
    </row>
    <row r="13" ht="14.25">
      <c r="A13" s="228"/>
    </row>
    <row r="14" ht="14.25">
      <c r="A14" s="319" t="s">
        <v>349</v>
      </c>
    </row>
    <row r="15" ht="14.25">
      <c r="A15" s="108"/>
    </row>
    <row r="16" ht="14.25">
      <c r="A16" s="108" t="s">
        <v>5</v>
      </c>
    </row>
    <row r="18" ht="14.25">
      <c r="A18" s="307" t="s">
        <v>403</v>
      </c>
    </row>
    <row r="19" ht="14.25">
      <c r="A19" s="146"/>
    </row>
    <row r="20" spans="2:8" ht="14.25">
      <c r="B20" s="396" t="s">
        <v>225</v>
      </c>
      <c r="C20" s="396"/>
      <c r="D20" s="396"/>
      <c r="E20" s="396"/>
      <c r="F20" s="396"/>
      <c r="G20" s="396"/>
      <c r="H20" s="396"/>
    </row>
    <row r="21" spans="2:8" ht="14.25">
      <c r="B21" s="120">
        <v>1</v>
      </c>
      <c r="C21" s="120">
        <v>2</v>
      </c>
      <c r="D21" s="120">
        <v>3</v>
      </c>
      <c r="E21" s="120">
        <v>4</v>
      </c>
      <c r="F21" s="120">
        <v>5</v>
      </c>
      <c r="G21" s="120">
        <v>6</v>
      </c>
      <c r="H21" s="120">
        <v>7</v>
      </c>
    </row>
    <row r="22" spans="1:8" ht="30" customHeight="1">
      <c r="A22" s="215" t="s">
        <v>158</v>
      </c>
      <c r="B22" s="236"/>
      <c r="C22" s="236"/>
      <c r="D22" s="236"/>
      <c r="E22" s="236"/>
      <c r="F22" s="236"/>
      <c r="G22" s="236"/>
      <c r="H22" s="236"/>
    </row>
    <row r="23" spans="1:8" ht="30" customHeight="1">
      <c r="A23" s="215" t="s">
        <v>159</v>
      </c>
      <c r="B23" s="236"/>
      <c r="C23" s="236"/>
      <c r="D23" s="236"/>
      <c r="E23" s="236"/>
      <c r="F23" s="236"/>
      <c r="G23" s="236"/>
      <c r="H23" s="236"/>
    </row>
    <row r="24" spans="1:8" ht="30" customHeight="1">
      <c r="A24" s="215" t="s">
        <v>160</v>
      </c>
      <c r="B24" s="236"/>
      <c r="C24" s="236"/>
      <c r="D24" s="236"/>
      <c r="E24" s="236"/>
      <c r="F24" s="236"/>
      <c r="G24" s="236"/>
      <c r="H24" s="236"/>
    </row>
    <row r="25" spans="1:8" ht="30" customHeight="1">
      <c r="A25" s="215" t="s">
        <v>161</v>
      </c>
      <c r="B25" s="236"/>
      <c r="C25" s="236"/>
      <c r="D25" s="236"/>
      <c r="E25" s="236"/>
      <c r="F25" s="236"/>
      <c r="G25" s="236"/>
      <c r="H25" s="236"/>
    </row>
    <row r="26" spans="1:8" ht="30" customHeight="1">
      <c r="A26" s="215" t="s">
        <v>162</v>
      </c>
      <c r="B26" s="236"/>
      <c r="C26" s="236"/>
      <c r="D26" s="236"/>
      <c r="E26" s="236"/>
      <c r="F26" s="236"/>
      <c r="G26" s="236"/>
      <c r="H26" s="236"/>
    </row>
    <row r="27" spans="1:8" ht="30" customHeight="1">
      <c r="A27" s="215" t="s">
        <v>152</v>
      </c>
      <c r="B27" s="236"/>
      <c r="C27" s="236"/>
      <c r="D27" s="236"/>
      <c r="E27" s="236"/>
      <c r="F27" s="236"/>
      <c r="G27" s="236"/>
      <c r="H27" s="236"/>
    </row>
    <row r="28" spans="1:8" ht="14.25">
      <c r="A28" s="169"/>
      <c r="B28" s="229"/>
      <c r="C28" s="229"/>
      <c r="D28" s="229"/>
      <c r="E28" s="229"/>
      <c r="F28" s="229"/>
      <c r="G28" s="229"/>
      <c r="H28" s="229"/>
    </row>
    <row r="29" spans="1:8" ht="14.25">
      <c r="A29" s="307" t="s">
        <v>404</v>
      </c>
      <c r="B29" s="229"/>
      <c r="C29" s="229"/>
      <c r="D29" s="229"/>
      <c r="E29" s="229"/>
      <c r="F29" s="229"/>
      <c r="G29" s="229"/>
      <c r="H29" s="229"/>
    </row>
    <row r="30" spans="1:8" ht="14.25">
      <c r="A30" s="146"/>
      <c r="B30" s="229"/>
      <c r="C30" s="229"/>
      <c r="D30" s="229"/>
      <c r="E30" s="229"/>
      <c r="F30" s="229"/>
      <c r="G30" s="229"/>
      <c r="H30" s="229"/>
    </row>
    <row r="31" spans="2:8" ht="14.25">
      <c r="B31" s="396" t="s">
        <v>225</v>
      </c>
      <c r="C31" s="396"/>
      <c r="D31" s="396"/>
      <c r="E31" s="396"/>
      <c r="F31" s="396"/>
      <c r="G31" s="396"/>
      <c r="H31" s="396"/>
    </row>
    <row r="32" spans="2:8" ht="14.25">
      <c r="B32" s="120">
        <v>1</v>
      </c>
      <c r="C32" s="120">
        <v>2</v>
      </c>
      <c r="D32" s="120">
        <v>3</v>
      </c>
      <c r="E32" s="120">
        <v>4</v>
      </c>
      <c r="F32" s="120">
        <v>5</v>
      </c>
      <c r="G32" s="120">
        <v>6</v>
      </c>
      <c r="H32" s="120">
        <v>7</v>
      </c>
    </row>
    <row r="33" spans="1:8" ht="14.25">
      <c r="A33" s="230" t="s">
        <v>53</v>
      </c>
      <c r="B33" s="237"/>
      <c r="C33" s="237"/>
      <c r="D33" s="236"/>
      <c r="E33" s="237"/>
      <c r="F33" s="237"/>
      <c r="G33" s="237"/>
      <c r="H33" s="237"/>
    </row>
    <row r="34" spans="1:8" ht="14.25">
      <c r="A34" s="231"/>
      <c r="B34" s="232"/>
      <c r="C34" s="232"/>
      <c r="D34" s="232"/>
      <c r="E34" s="232"/>
      <c r="F34" s="232"/>
      <c r="G34" s="232"/>
      <c r="H34" s="232"/>
    </row>
    <row r="35" spans="1:8" ht="14.25">
      <c r="A35" s="219" t="s">
        <v>276</v>
      </c>
      <c r="B35" s="172"/>
      <c r="C35" s="172"/>
      <c r="D35" s="172"/>
      <c r="E35" s="172"/>
      <c r="F35" s="172"/>
      <c r="G35" s="172"/>
      <c r="H35" s="220"/>
    </row>
    <row r="36" spans="1:8" ht="30" customHeight="1">
      <c r="A36" s="404"/>
      <c r="B36" s="405"/>
      <c r="C36" s="405"/>
      <c r="D36" s="405"/>
      <c r="E36" s="405"/>
      <c r="F36" s="405"/>
      <c r="G36" s="405"/>
      <c r="H36" s="406"/>
    </row>
    <row r="37" spans="1:8" ht="14.25">
      <c r="A37" s="219" t="s">
        <v>277</v>
      </c>
      <c r="B37" s="172"/>
      <c r="C37" s="172"/>
      <c r="D37" s="172"/>
      <c r="E37" s="172"/>
      <c r="F37" s="172"/>
      <c r="G37" s="172"/>
      <c r="H37" s="220"/>
    </row>
    <row r="38" spans="1:8" ht="30" customHeight="1">
      <c r="A38" s="404"/>
      <c r="B38" s="405"/>
      <c r="C38" s="405"/>
      <c r="D38" s="405"/>
      <c r="E38" s="405"/>
      <c r="F38" s="405"/>
      <c r="G38" s="405"/>
      <c r="H38" s="406"/>
    </row>
    <row r="39" spans="1:8" ht="14.25">
      <c r="A39" s="219" t="s">
        <v>278</v>
      </c>
      <c r="B39" s="172"/>
      <c r="C39" s="172"/>
      <c r="D39" s="172"/>
      <c r="E39" s="172"/>
      <c r="F39" s="172"/>
      <c r="G39" s="172"/>
      <c r="H39" s="220"/>
    </row>
    <row r="40" spans="1:8" ht="30" customHeight="1">
      <c r="A40" s="410"/>
      <c r="B40" s="405"/>
      <c r="C40" s="405"/>
      <c r="D40" s="405"/>
      <c r="E40" s="405"/>
      <c r="F40" s="405"/>
      <c r="G40" s="405"/>
      <c r="H40" s="406"/>
    </row>
    <row r="41" spans="1:8" ht="14.25">
      <c r="A41" s="219" t="s">
        <v>279</v>
      </c>
      <c r="B41" s="172"/>
      <c r="C41" s="172"/>
      <c r="D41" s="172"/>
      <c r="E41" s="172"/>
      <c r="F41" s="172"/>
      <c r="G41" s="172"/>
      <c r="H41" s="220"/>
    </row>
    <row r="42" spans="1:8" ht="30" customHeight="1">
      <c r="A42" s="404"/>
      <c r="B42" s="405"/>
      <c r="C42" s="405"/>
      <c r="D42" s="405"/>
      <c r="E42" s="405"/>
      <c r="F42" s="405"/>
      <c r="G42" s="405"/>
      <c r="H42" s="406"/>
    </row>
    <row r="43" spans="1:8" ht="14.25">
      <c r="A43" s="219" t="s">
        <v>280</v>
      </c>
      <c r="B43" s="172"/>
      <c r="C43" s="172"/>
      <c r="D43" s="172"/>
      <c r="E43" s="172"/>
      <c r="F43" s="172"/>
      <c r="G43" s="172"/>
      <c r="H43" s="220"/>
    </row>
    <row r="44" spans="1:8" ht="30" customHeight="1">
      <c r="A44" s="404"/>
      <c r="B44" s="405"/>
      <c r="C44" s="405"/>
      <c r="D44" s="405"/>
      <c r="E44" s="405"/>
      <c r="F44" s="405"/>
      <c r="G44" s="405"/>
      <c r="H44" s="406"/>
    </row>
    <row r="45" spans="1:8" ht="14.25">
      <c r="A45" s="219" t="s">
        <v>281</v>
      </c>
      <c r="B45" s="172"/>
      <c r="C45" s="172"/>
      <c r="D45" s="172"/>
      <c r="E45" s="172"/>
      <c r="F45" s="172"/>
      <c r="G45" s="172"/>
      <c r="H45" s="220"/>
    </row>
    <row r="46" spans="1:8" ht="30" customHeight="1">
      <c r="A46" s="404"/>
      <c r="B46" s="405"/>
      <c r="C46" s="405"/>
      <c r="D46" s="405"/>
      <c r="E46" s="405"/>
      <c r="F46" s="405"/>
      <c r="G46" s="405"/>
      <c r="H46" s="406"/>
    </row>
    <row r="47" spans="1:8" ht="14.25">
      <c r="A47" s="219" t="s">
        <v>282</v>
      </c>
      <c r="B47" s="172"/>
      <c r="C47" s="172"/>
      <c r="D47" s="172"/>
      <c r="E47" s="172"/>
      <c r="F47" s="172"/>
      <c r="G47" s="172"/>
      <c r="H47" s="220"/>
    </row>
    <row r="48" spans="1:8" ht="30" customHeight="1">
      <c r="A48" s="404"/>
      <c r="B48" s="405"/>
      <c r="C48" s="405"/>
      <c r="D48" s="405"/>
      <c r="E48" s="405"/>
      <c r="F48" s="405"/>
      <c r="G48" s="405"/>
      <c r="H48" s="406"/>
    </row>
    <row r="50" spans="1:8" ht="14.25">
      <c r="A50" s="308" t="s">
        <v>402</v>
      </c>
      <c r="B50" s="309"/>
      <c r="C50" s="309"/>
      <c r="D50" s="309"/>
      <c r="E50" s="309"/>
      <c r="F50" s="309"/>
      <c r="G50" s="309"/>
      <c r="H50" s="309"/>
    </row>
    <row r="51" spans="1:8" ht="14.25">
      <c r="A51" s="310"/>
      <c r="B51" s="309"/>
      <c r="C51" s="309"/>
      <c r="D51" s="309"/>
      <c r="E51" s="309"/>
      <c r="F51" s="309"/>
      <c r="G51" s="309"/>
      <c r="H51" s="309"/>
    </row>
    <row r="52" spans="1:8" ht="14.25">
      <c r="A52" s="311" t="s">
        <v>276</v>
      </c>
      <c r="B52" s="312"/>
      <c r="C52" s="312"/>
      <c r="D52" s="312"/>
      <c r="E52" s="312"/>
      <c r="F52" s="312"/>
      <c r="G52" s="312"/>
      <c r="H52" s="313"/>
    </row>
    <row r="53" spans="1:8" ht="30" customHeight="1">
      <c r="A53" s="401"/>
      <c r="B53" s="402"/>
      <c r="C53" s="402"/>
      <c r="D53" s="402"/>
      <c r="E53" s="402"/>
      <c r="F53" s="402"/>
      <c r="G53" s="402"/>
      <c r="H53" s="403"/>
    </row>
    <row r="54" spans="1:8" ht="14.25">
      <c r="A54" s="311" t="s">
        <v>277</v>
      </c>
      <c r="B54" s="312"/>
      <c r="C54" s="312"/>
      <c r="D54" s="312"/>
      <c r="E54" s="312"/>
      <c r="F54" s="312"/>
      <c r="G54" s="312"/>
      <c r="H54" s="313"/>
    </row>
    <row r="55" spans="1:8" ht="30" customHeight="1">
      <c r="A55" s="401"/>
      <c r="B55" s="402"/>
      <c r="C55" s="402"/>
      <c r="D55" s="402"/>
      <c r="E55" s="402"/>
      <c r="F55" s="402"/>
      <c r="G55" s="402"/>
      <c r="H55" s="403"/>
    </row>
    <row r="56" spans="1:8" ht="14.25">
      <c r="A56" s="311" t="s">
        <v>278</v>
      </c>
      <c r="B56" s="312"/>
      <c r="C56" s="312"/>
      <c r="D56" s="312"/>
      <c r="E56" s="312"/>
      <c r="F56" s="312"/>
      <c r="G56" s="312"/>
      <c r="H56" s="313"/>
    </row>
    <row r="57" spans="1:8" ht="30" customHeight="1">
      <c r="A57" s="401"/>
      <c r="B57" s="402"/>
      <c r="C57" s="402"/>
      <c r="D57" s="402"/>
      <c r="E57" s="402"/>
      <c r="F57" s="402"/>
      <c r="G57" s="402"/>
      <c r="H57" s="403"/>
    </row>
    <row r="58" spans="1:8" ht="14.25">
      <c r="A58" s="311" t="s">
        <v>279</v>
      </c>
      <c r="B58" s="312"/>
      <c r="C58" s="312"/>
      <c r="D58" s="312"/>
      <c r="E58" s="312"/>
      <c r="F58" s="312"/>
      <c r="G58" s="312"/>
      <c r="H58" s="313"/>
    </row>
    <row r="59" spans="1:8" ht="30" customHeight="1">
      <c r="A59" s="401"/>
      <c r="B59" s="402"/>
      <c r="C59" s="402"/>
      <c r="D59" s="402"/>
      <c r="E59" s="402"/>
      <c r="F59" s="402"/>
      <c r="G59" s="402"/>
      <c r="H59" s="403"/>
    </row>
    <row r="60" spans="1:8" ht="14.25">
      <c r="A60" s="311" t="s">
        <v>280</v>
      </c>
      <c r="B60" s="312"/>
      <c r="C60" s="312"/>
      <c r="D60" s="312"/>
      <c r="E60" s="312"/>
      <c r="F60" s="312"/>
      <c r="G60" s="312"/>
      <c r="H60" s="313"/>
    </row>
    <row r="61" spans="1:8" ht="30" customHeight="1">
      <c r="A61" s="401"/>
      <c r="B61" s="402"/>
      <c r="C61" s="402"/>
      <c r="D61" s="402"/>
      <c r="E61" s="402"/>
      <c r="F61" s="402"/>
      <c r="G61" s="402"/>
      <c r="H61" s="403"/>
    </row>
    <row r="62" spans="1:8" ht="14.25">
      <c r="A62" s="311" t="s">
        <v>281</v>
      </c>
      <c r="B62" s="312"/>
      <c r="C62" s="312"/>
      <c r="D62" s="312"/>
      <c r="E62" s="312"/>
      <c r="F62" s="312"/>
      <c r="G62" s="312"/>
      <c r="H62" s="313"/>
    </row>
    <row r="63" spans="1:8" ht="30" customHeight="1">
      <c r="A63" s="401"/>
      <c r="B63" s="402"/>
      <c r="C63" s="402"/>
      <c r="D63" s="402"/>
      <c r="E63" s="402"/>
      <c r="F63" s="402"/>
      <c r="G63" s="402"/>
      <c r="H63" s="403"/>
    </row>
    <row r="64" spans="1:8" ht="14.25">
      <c r="A64" s="311" t="s">
        <v>282</v>
      </c>
      <c r="B64" s="312"/>
      <c r="C64" s="312"/>
      <c r="D64" s="312"/>
      <c r="E64" s="312"/>
      <c r="F64" s="312"/>
      <c r="G64" s="312"/>
      <c r="H64" s="313"/>
    </row>
    <row r="65" spans="1:8" ht="30" customHeight="1">
      <c r="A65" s="401"/>
      <c r="B65" s="402"/>
      <c r="C65" s="402"/>
      <c r="D65" s="402"/>
      <c r="E65" s="402"/>
      <c r="F65" s="402"/>
      <c r="G65" s="402"/>
      <c r="H65" s="403"/>
    </row>
    <row r="66" ht="15" thickBot="1">
      <c r="A66" s="233"/>
    </row>
    <row r="67" spans="1:8" s="128" customFormat="1" ht="14.25">
      <c r="A67" s="306" t="s">
        <v>405</v>
      </c>
      <c r="B67" s="294"/>
      <c r="C67" s="294"/>
      <c r="D67" s="294"/>
      <c r="E67" s="294"/>
      <c r="F67" s="294"/>
      <c r="G67" s="294"/>
      <c r="H67" s="295"/>
    </row>
    <row r="68" spans="1:8" s="128" customFormat="1" ht="14.25">
      <c r="A68" s="296"/>
      <c r="B68" s="297"/>
      <c r="C68" s="297"/>
      <c r="D68" s="297"/>
      <c r="E68" s="297"/>
      <c r="F68" s="297"/>
      <c r="G68" s="297"/>
      <c r="H68" s="298"/>
    </row>
    <row r="69" spans="1:8" s="128" customFormat="1" ht="14.25">
      <c r="A69" s="299"/>
      <c r="B69" s="407" t="s">
        <v>225</v>
      </c>
      <c r="C69" s="407"/>
      <c r="D69" s="407"/>
      <c r="E69" s="407"/>
      <c r="F69" s="407"/>
      <c r="G69" s="407"/>
      <c r="H69" s="408"/>
    </row>
    <row r="70" spans="1:8" s="128" customFormat="1" ht="14.25">
      <c r="A70" s="299"/>
      <c r="B70" s="234">
        <v>1</v>
      </c>
      <c r="C70" s="234">
        <v>2</v>
      </c>
      <c r="D70" s="234">
        <v>3</v>
      </c>
      <c r="E70" s="234">
        <v>4</v>
      </c>
      <c r="F70" s="234">
        <v>5</v>
      </c>
      <c r="G70" s="234">
        <v>6</v>
      </c>
      <c r="H70" s="300">
        <v>7</v>
      </c>
    </row>
    <row r="71" spans="1:8" s="128" customFormat="1" ht="14.25">
      <c r="A71" s="301" t="s">
        <v>241</v>
      </c>
      <c r="B71" s="238"/>
      <c r="C71" s="238"/>
      <c r="D71" s="238"/>
      <c r="E71" s="238"/>
      <c r="F71" s="238"/>
      <c r="G71" s="238"/>
      <c r="H71" s="302"/>
    </row>
    <row r="72" spans="1:8" s="128" customFormat="1" ht="15" thickBot="1">
      <c r="A72" s="303" t="s">
        <v>53</v>
      </c>
      <c r="B72" s="304"/>
      <c r="C72" s="304"/>
      <c r="D72" s="304"/>
      <c r="E72" s="304"/>
      <c r="F72" s="304"/>
      <c r="G72" s="304"/>
      <c r="H72" s="305"/>
    </row>
    <row r="73" ht="17.25">
      <c r="A73" s="227"/>
    </row>
    <row r="74" ht="14.25">
      <c r="A74" s="235"/>
    </row>
    <row r="75" ht="14.25">
      <c r="B75" s="129"/>
    </row>
    <row r="76" ht="14.25">
      <c r="B76" s="129"/>
    </row>
    <row r="77" ht="14.25">
      <c r="B77" s="129"/>
    </row>
  </sheetData>
  <sheetProtection password="E1CA" sheet="1"/>
  <mergeCells count="21">
    <mergeCell ref="B1:H1"/>
    <mergeCell ref="A38:H38"/>
    <mergeCell ref="A40:H40"/>
    <mergeCell ref="B3:H3"/>
    <mergeCell ref="B2:H2"/>
    <mergeCell ref="B8:H8"/>
    <mergeCell ref="B20:H20"/>
    <mergeCell ref="B69:H69"/>
    <mergeCell ref="A63:H63"/>
    <mergeCell ref="A65:H65"/>
    <mergeCell ref="A42:H42"/>
    <mergeCell ref="A44:H44"/>
    <mergeCell ref="B31:H31"/>
    <mergeCell ref="A46:H46"/>
    <mergeCell ref="A61:H61"/>
    <mergeCell ref="A59:H59"/>
    <mergeCell ref="A55:H55"/>
    <mergeCell ref="A57:H57"/>
    <mergeCell ref="A53:H53"/>
    <mergeCell ref="A36:H36"/>
    <mergeCell ref="A48:H48"/>
  </mergeCells>
  <dataValidations count="5">
    <dataValidation type="list" allowBlank="1" showInputMessage="1" showErrorMessage="1" prompt="Veuillez faire un choix" sqref="B72:H72 B34:H34">
      <formula1>Validation</formula1>
    </dataValidation>
    <dataValidation type="list" allowBlank="1" showInputMessage="1" showErrorMessage="1" prompt="Veuillez choisir parmi les cotations suivantes:&#10;A = excellent&#10;B = bon&#10;C = moyen&#10;D = insuffisant" sqref="D26:D27 E33:H33 B33:C33 D24 E22:H27 C22 C24:C26 B22:B27">
      <formula1>Cotation</formula1>
    </dataValidation>
    <dataValidation type="list" allowBlank="1" showInputMessage="1" showErrorMessage="1" sqref="B28:H30">
      <formula1>Cotation</formula1>
    </dataValidation>
    <dataValidation allowBlank="1" showInputMessage="1" showErrorMessage="1" prompt="Veuillez choisir parmi les cotations suivantes:&#10;A = excellent&#10;B = bon&#10;C = moyen&#10;D = insuffisant" sqref="C23:D23 D33 D25 D22 C27"/>
    <dataValidation allowBlank="1" showInputMessage="1" showErrorMessage="1" prompt="Remplissage automatique, ne rien encoder manuellement" sqref="B10:H12"/>
  </dataValidations>
  <printOptions/>
  <pageMargins left="0.3937007874015748" right="0.3937007874015748" top="0.3937007874015748" bottom="0.3937007874015748" header="0.1968503937007874" footer="0.1968503937007874"/>
  <pageSetup horizontalDpi="600" verticalDpi="600" orientation="portrait" paperSize="9" r:id="rId2"/>
  <headerFooter>
    <oddFooter>&amp;CValidation par la Commission d'Agrément en ORL &amp;P/&amp;N</oddFooter>
  </headerFooter>
  <rowBreaks count="2" manualBreakCount="2">
    <brk id="28" max="255" man="1"/>
    <brk id="49" max="255" man="1"/>
  </rowBreaks>
  <drawing r:id="rId1"/>
</worksheet>
</file>

<file path=xl/worksheets/sheet13.xml><?xml version="1.0" encoding="utf-8"?>
<worksheet xmlns="http://schemas.openxmlformats.org/spreadsheetml/2006/main" xmlns:r="http://schemas.openxmlformats.org/officeDocument/2006/relationships">
  <sheetPr codeName="Feuil13">
    <tabColor rgb="FF00FF00"/>
  </sheetPr>
  <dimension ref="A1:F34"/>
  <sheetViews>
    <sheetView showGridLines="0" zoomScalePageLayoutView="0" workbookViewId="0" topLeftCell="A19">
      <selection activeCell="D27" sqref="D27"/>
    </sheetView>
  </sheetViews>
  <sheetFormatPr defaultColWidth="11.421875" defaultRowHeight="15"/>
  <cols>
    <col min="1" max="1" width="3.00390625" style="123" customWidth="1"/>
    <col min="2" max="2" width="29.421875" style="123" customWidth="1"/>
    <col min="3" max="3" width="27.421875" style="123" customWidth="1"/>
    <col min="4" max="4" width="11.421875" style="123" customWidth="1"/>
    <col min="5" max="5" width="29.7109375" style="123" customWidth="1"/>
    <col min="6" max="6" width="28.7109375" style="123" customWidth="1"/>
    <col min="7" max="16384" width="11.421875" style="123" customWidth="1"/>
  </cols>
  <sheetData>
    <row r="1" spans="3:5" ht="14.25">
      <c r="C1" s="333" t="s">
        <v>388</v>
      </c>
      <c r="D1" s="334"/>
      <c r="E1" s="335"/>
    </row>
    <row r="2" spans="3:5" ht="14.25">
      <c r="C2" s="336" t="s">
        <v>389</v>
      </c>
      <c r="D2" s="337"/>
      <c r="E2" s="338"/>
    </row>
    <row r="3" spans="3:5" ht="14.25">
      <c r="C3" s="336" t="s">
        <v>390</v>
      </c>
      <c r="D3" s="337"/>
      <c r="E3" s="338"/>
    </row>
    <row r="4" spans="3:5" ht="14.25">
      <c r="C4" s="336" t="s">
        <v>391</v>
      </c>
      <c r="D4" s="337"/>
      <c r="E4" s="338"/>
    </row>
    <row r="5" spans="3:5" ht="14.25">
      <c r="C5" s="339" t="s">
        <v>392</v>
      </c>
      <c r="D5" s="340"/>
      <c r="E5" s="341"/>
    </row>
    <row r="7" spans="2:6" ht="25.5">
      <c r="B7" s="411" t="s">
        <v>319</v>
      </c>
      <c r="C7" s="411"/>
      <c r="D7" s="411"/>
      <c r="E7" s="411"/>
      <c r="F7" s="411"/>
    </row>
    <row r="9" spans="2:3" ht="14.25">
      <c r="B9" s="123" t="s">
        <v>90</v>
      </c>
      <c r="C9" s="123">
        <f>IF(ISBLANK('dde enregistement plan de stage'!C10),"",'dde enregistement plan de stage'!C10)</f>
      </c>
    </row>
    <row r="10" spans="2:6" ht="14.25">
      <c r="B10" s="123" t="s">
        <v>89</v>
      </c>
      <c r="C10" s="123">
        <f>IF(ISBLANK('dde enregistement plan de stage'!C11),"",'dde enregistement plan de stage'!C11)</f>
      </c>
      <c r="E10" s="123" t="s">
        <v>368</v>
      </c>
      <c r="F10" s="165">
        <f>IF(ISBLANK('dde enregistement plan de stage'!F11),"",'dde enregistement plan de stage'!F11)</f>
      </c>
    </row>
    <row r="11" spans="2:6" ht="14.25">
      <c r="B11" s="166" t="s">
        <v>87</v>
      </c>
      <c r="C11" s="123">
        <f>IF(ISBLANK('dde enregistement plan de stage'!C12),"",'dde enregistement plan de stage'!C12)</f>
      </c>
      <c r="E11" s="123" t="s">
        <v>88</v>
      </c>
      <c r="F11" s="165">
        <f>IF(ISBLANK('dde enregistement plan de stage'!F12),"",'dde enregistement plan de stage'!F12)</f>
      </c>
    </row>
    <row r="12" spans="2:6" ht="14.25">
      <c r="B12" s="123" t="s">
        <v>85</v>
      </c>
      <c r="C12" s="123">
        <f>IF(ISBLANK('dde enregistement plan de stage'!C13),"",'dde enregistement plan de stage'!C13)</f>
      </c>
      <c r="E12" s="123" t="s">
        <v>86</v>
      </c>
      <c r="F12" s="165">
        <f>IF(ISBLANK('dde enregistement plan de stage'!F13),"",'dde enregistement plan de stage'!F13)</f>
      </c>
    </row>
    <row r="13" spans="2:6" ht="14.25">
      <c r="B13" s="123" t="s">
        <v>83</v>
      </c>
      <c r="C13" s="123">
        <f>IF(ISBLANK('dde enregistement plan de stage'!C14),"",'dde enregistement plan de stage'!C14)</f>
      </c>
      <c r="E13" s="123" t="s">
        <v>84</v>
      </c>
      <c r="F13" s="318">
        <f>IF(ISBLANK('dde enregistement plan de stage'!F14),"",'dde enregistement plan de stage'!F14)</f>
      </c>
    </row>
    <row r="14" spans="2:6" ht="14.25">
      <c r="B14" s="123" t="s">
        <v>81</v>
      </c>
      <c r="C14" s="318">
        <f>IF(ISBLANK('dde enregistement plan de stage'!C15),"",'dde enregistement plan de stage'!C15)</f>
      </c>
      <c r="E14" s="123" t="s">
        <v>82</v>
      </c>
      <c r="F14" s="165">
        <f>IF(ISBLANK('dde enregistement plan de stage'!F15),"",'dde enregistement plan de stage'!F15)</f>
      </c>
    </row>
    <row r="17" spans="2:4" ht="14.25">
      <c r="B17" s="168" t="s">
        <v>320</v>
      </c>
      <c r="C17" s="169"/>
      <c r="D17" s="169"/>
    </row>
    <row r="18" spans="2:4" ht="14.25">
      <c r="B18" s="169" t="s">
        <v>79</v>
      </c>
      <c r="C18" s="242"/>
      <c r="D18" s="169"/>
    </row>
    <row r="19" spans="2:4" ht="14.25">
      <c r="B19" s="169" t="s">
        <v>29</v>
      </c>
      <c r="C19" s="167">
        <f>IF(ISBLANK('dde enregistement plan de stage'!F10),"",'dde enregistement plan de stage'!F10)</f>
      </c>
      <c r="D19" s="169"/>
    </row>
    <row r="20" spans="2:4" ht="14.25">
      <c r="B20" s="169"/>
      <c r="C20" s="170"/>
      <c r="D20" s="169"/>
    </row>
    <row r="22" spans="2:5" ht="14.25">
      <c r="B22" s="171" t="s">
        <v>76</v>
      </c>
      <c r="C22" s="172"/>
      <c r="D22" s="172"/>
      <c r="E22" s="104" t="s">
        <v>75</v>
      </c>
    </row>
    <row r="23" spans="2:5" ht="14.25">
      <c r="B23" s="173"/>
      <c r="C23" s="169"/>
      <c r="D23" s="169"/>
      <c r="E23" s="174"/>
    </row>
    <row r="24" spans="2:5" ht="14.25">
      <c r="B24" s="175" t="s">
        <v>74</v>
      </c>
      <c r="C24" s="176"/>
      <c r="D24" s="176"/>
      <c r="E24" s="177"/>
    </row>
    <row r="26" spans="1:2" ht="15" thickBot="1">
      <c r="A26" s="129" t="s">
        <v>202</v>
      </c>
      <c r="B26" s="178" t="s">
        <v>201</v>
      </c>
    </row>
    <row r="27" spans="1:2" ht="15" thickBot="1">
      <c r="A27" s="245"/>
      <c r="B27" s="123" t="s">
        <v>438</v>
      </c>
    </row>
    <row r="28" spans="1:2" ht="15" thickBot="1">
      <c r="A28" s="245"/>
      <c r="B28" s="123" t="s">
        <v>327</v>
      </c>
    </row>
    <row r="29" spans="1:2" ht="15" thickBot="1">
      <c r="A29" s="245"/>
      <c r="B29" s="179" t="s">
        <v>439</v>
      </c>
    </row>
    <row r="30" spans="1:2" ht="15" thickBot="1">
      <c r="A30" s="245"/>
      <c r="B30" s="123" t="s">
        <v>440</v>
      </c>
    </row>
    <row r="31" spans="5:6" ht="14.25">
      <c r="E31" s="180" t="s">
        <v>236</v>
      </c>
      <c r="F31" s="181"/>
    </row>
    <row r="32" spans="5:6" ht="14.25">
      <c r="E32" s="182"/>
      <c r="F32" s="183"/>
    </row>
    <row r="33" spans="5:6" ht="14.25">
      <c r="E33" s="184" t="s">
        <v>138</v>
      </c>
      <c r="F33" s="185"/>
    </row>
    <row r="34" spans="5:6" ht="15" thickBot="1">
      <c r="E34" s="186"/>
      <c r="F34" s="187"/>
    </row>
  </sheetData>
  <sheetProtection password="C4DD" sheet="1" objects="1" scenarios="1"/>
  <mergeCells count="6">
    <mergeCell ref="B7:F7"/>
    <mergeCell ref="C1:E1"/>
    <mergeCell ref="C2:E2"/>
    <mergeCell ref="C3:E3"/>
    <mergeCell ref="C4:E4"/>
    <mergeCell ref="C5:E5"/>
  </mergeCells>
  <dataValidations count="1">
    <dataValidation type="list" allowBlank="1" showInputMessage="1" showErrorMessage="1" promptTitle="Joint" prompt="Cochez la case pour confirmer que vous avez bien joint le document demandé" sqref="A27:A30">
      <formula1>Joint</formula1>
    </dataValidation>
  </dataValidations>
  <printOptions/>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Feuil14">
    <tabColor rgb="FF00FF00"/>
  </sheetPr>
  <dimension ref="A1:O32"/>
  <sheetViews>
    <sheetView showGridLines="0" zoomScaleSheetLayoutView="90" zoomScalePageLayoutView="0" workbookViewId="0" topLeftCell="A4">
      <selection activeCell="L32" sqref="L32"/>
    </sheetView>
  </sheetViews>
  <sheetFormatPr defaultColWidth="9.140625" defaultRowHeight="15"/>
  <cols>
    <col min="1" max="1" width="5.7109375" style="129" bestFit="1" customWidth="1"/>
    <col min="2" max="2" width="2.8515625" style="123" customWidth="1"/>
    <col min="3" max="3" width="11.140625" style="123" customWidth="1"/>
    <col min="4" max="4" width="2.8515625" style="123" customWidth="1"/>
    <col min="5" max="5" width="8.7109375" style="123" customWidth="1"/>
    <col min="6" max="6" width="2.8515625" style="123" customWidth="1"/>
    <col min="7" max="7" width="8.7109375" style="123" customWidth="1"/>
    <col min="8" max="8" width="2.8515625" style="123" customWidth="1"/>
    <col min="9" max="9" width="6.00390625" style="123" bestFit="1" customWidth="1"/>
    <col min="10" max="10" width="1.8515625" style="123" customWidth="1"/>
    <col min="11" max="12" width="21.140625" style="123" customWidth="1"/>
    <col min="13" max="13" width="1.421875" style="123" customWidth="1"/>
    <col min="14" max="14" width="40.8515625" style="123" customWidth="1"/>
    <col min="15" max="15" width="21.8515625" style="123" customWidth="1"/>
    <col min="16" max="16384" width="9.140625" style="123" customWidth="1"/>
  </cols>
  <sheetData>
    <row r="1" spans="7:13" ht="14.25">
      <c r="G1" s="333" t="s">
        <v>388</v>
      </c>
      <c r="H1" s="334"/>
      <c r="I1" s="334"/>
      <c r="J1" s="334"/>
      <c r="K1" s="334"/>
      <c r="L1" s="334"/>
      <c r="M1" s="335"/>
    </row>
    <row r="2" spans="7:13" ht="14.25">
      <c r="G2" s="336" t="s">
        <v>389</v>
      </c>
      <c r="H2" s="337"/>
      <c r="I2" s="337"/>
      <c r="J2" s="337"/>
      <c r="K2" s="337"/>
      <c r="L2" s="337"/>
      <c r="M2" s="338"/>
    </row>
    <row r="3" spans="7:13" ht="14.25">
      <c r="G3" s="336" t="s">
        <v>390</v>
      </c>
      <c r="H3" s="337"/>
      <c r="I3" s="337"/>
      <c r="J3" s="337"/>
      <c r="K3" s="337"/>
      <c r="L3" s="337"/>
      <c r="M3" s="338"/>
    </row>
    <row r="4" spans="7:13" ht="14.25">
      <c r="G4" s="336" t="s">
        <v>391</v>
      </c>
      <c r="H4" s="337"/>
      <c r="I4" s="337"/>
      <c r="J4" s="337"/>
      <c r="K4" s="337"/>
      <c r="L4" s="337"/>
      <c r="M4" s="338"/>
    </row>
    <row r="5" spans="7:13" ht="14.25">
      <c r="G5" s="339" t="s">
        <v>392</v>
      </c>
      <c r="H5" s="340"/>
      <c r="I5" s="340"/>
      <c r="J5" s="340"/>
      <c r="K5" s="340"/>
      <c r="L5" s="340"/>
      <c r="M5" s="341"/>
    </row>
    <row r="6" ht="14.25">
      <c r="A6" s="123"/>
    </row>
    <row r="7" spans="1:15" s="108" customFormat="1" ht="25.5">
      <c r="A7" s="412" t="s">
        <v>338</v>
      </c>
      <c r="B7" s="412"/>
      <c r="C7" s="412"/>
      <c r="D7" s="412"/>
      <c r="E7" s="412"/>
      <c r="F7" s="412"/>
      <c r="G7" s="412"/>
      <c r="H7" s="412"/>
      <c r="I7" s="412"/>
      <c r="J7" s="412"/>
      <c r="K7" s="412"/>
      <c r="L7" s="412"/>
      <c r="M7" s="412"/>
      <c r="N7" s="412"/>
      <c r="O7" s="107"/>
    </row>
    <row r="8" spans="1:15" s="108" customFormat="1" ht="15" thickBot="1">
      <c r="A8" s="109"/>
      <c r="B8" s="110"/>
      <c r="D8" s="110"/>
      <c r="E8" s="111"/>
      <c r="F8" s="110"/>
      <c r="G8" s="110"/>
      <c r="H8" s="110"/>
      <c r="I8" s="110"/>
      <c r="J8" s="110"/>
      <c r="K8" s="110"/>
      <c r="L8" s="110"/>
      <c r="M8" s="110"/>
      <c r="N8" s="110"/>
      <c r="O8" s="110"/>
    </row>
    <row r="9" spans="1:13" s="108" customFormat="1" ht="15" thickBot="1">
      <c r="A9" s="109"/>
      <c r="E9" s="113" t="s">
        <v>35</v>
      </c>
      <c r="F9" s="114"/>
      <c r="G9" s="348">
        <f>IF(ISBLANK('dde enregistement plan de stage'!C10),"",'dde enregistement plan de stage'!C10)</f>
      </c>
      <c r="H9" s="349"/>
      <c r="I9" s="349"/>
      <c r="J9" s="350"/>
      <c r="K9" s="113" t="s">
        <v>36</v>
      </c>
      <c r="L9" s="164">
        <f>IF(ISBLANK('dde enregistement plan de stage'!C11),"",'dde enregistement plan de stage'!C11)</f>
      </c>
      <c r="M9" s="163"/>
    </row>
    <row r="10" spans="1:14" s="108" customFormat="1" ht="14.25">
      <c r="A10" s="109"/>
      <c r="B10" s="115"/>
      <c r="D10" s="115"/>
      <c r="E10" s="116"/>
      <c r="F10" s="115"/>
      <c r="G10" s="115"/>
      <c r="H10" s="115"/>
      <c r="I10" s="115"/>
      <c r="J10" s="115"/>
      <c r="M10" s="115"/>
      <c r="N10" s="152" t="s">
        <v>328</v>
      </c>
    </row>
    <row r="11" spans="1:14" s="108" customFormat="1" ht="14.25">
      <c r="A11" s="109"/>
      <c r="C11" s="351" t="s">
        <v>37</v>
      </c>
      <c r="D11" s="351"/>
      <c r="E11" s="351"/>
      <c r="F11" s="351"/>
      <c r="G11" s="351"/>
      <c r="H11" s="351"/>
      <c r="I11" s="351"/>
      <c r="N11" s="153" t="s">
        <v>329</v>
      </c>
    </row>
    <row r="12" spans="1:14" s="117" customFormat="1" ht="27.75" thickBot="1">
      <c r="A12" s="117" t="s">
        <v>225</v>
      </c>
      <c r="B12" s="118"/>
      <c r="C12" s="117" t="s">
        <v>240</v>
      </c>
      <c r="D12" s="118"/>
      <c r="E12" s="119" t="s">
        <v>38</v>
      </c>
      <c r="F12" s="118"/>
      <c r="G12" s="119" t="s">
        <v>39</v>
      </c>
      <c r="H12" s="118"/>
      <c r="I12" s="121" t="s">
        <v>40</v>
      </c>
      <c r="J12" s="121"/>
      <c r="K12" s="121" t="s">
        <v>41</v>
      </c>
      <c r="L12" s="121" t="s">
        <v>42</v>
      </c>
      <c r="M12" s="118"/>
      <c r="N12" s="418" t="s">
        <v>330</v>
      </c>
    </row>
    <row r="13" spans="1:14" s="108" customFormat="1" ht="15.75" customHeight="1" thickBot="1">
      <c r="A13" s="122">
        <f>IF(ISBLANK('Plan de stage'!A10),"",('Plan de stage'!A10))</f>
      </c>
      <c r="B13" s="123"/>
      <c r="C13" s="122">
        <f>IF(ISBLANK('Plan de stage'!C10),"",('Plan de stage'!C10))</f>
      </c>
      <c r="D13" s="123"/>
      <c r="E13" s="154">
        <f>IF(ISBLANK('Plan de stage'!E10),"",('Plan de stage'!E10))</f>
      </c>
      <c r="F13" s="123"/>
      <c r="G13" s="154">
        <f>IF(ISBLANK('Plan de stage'!G10),"",('Plan de stage'!G10))</f>
      </c>
      <c r="I13" s="122">
        <f>IF(ISBLANK('Plan de stage'!I10),"",('Plan de stage'!I10))</f>
      </c>
      <c r="K13" s="155">
        <f>IF(ISBLANK('Plan de stage'!K10),"",'Plan de stage'!K10)</f>
      </c>
      <c r="L13" s="155">
        <f>IF(ISBLANK('Plan de stage'!L10),"",'Plan de stage'!L10)</f>
      </c>
      <c r="N13" s="418"/>
    </row>
    <row r="14" spans="1:14" s="108" customFormat="1" ht="15" thickBot="1">
      <c r="A14" s="109"/>
      <c r="N14" s="421" t="s">
        <v>331</v>
      </c>
    </row>
    <row r="15" spans="1:14" s="108" customFormat="1" ht="15.75" customHeight="1" thickBot="1">
      <c r="A15" s="122">
        <f>IF(ISBLANK('Plan de stage'!A12),"",('Plan de stage'!A12))</f>
      </c>
      <c r="C15" s="122">
        <f>IF(ISBLANK('Plan de stage'!C12),"",('Plan de stage'!C12))</f>
      </c>
      <c r="E15" s="154">
        <f>IF(ISBLANK('Plan de stage'!E12),"",('Plan de stage'!E12))</f>
      </c>
      <c r="F15" s="156"/>
      <c r="G15" s="154">
        <f>IF(ISBLANK('Plan de stage'!G12),"",('Plan de stage'!G12))</f>
      </c>
      <c r="I15" s="122">
        <f>IF(ISBLANK('Plan de stage'!I12),"",('Plan de stage'!I12))</f>
      </c>
      <c r="K15" s="155">
        <f>IF(ISBLANK('Plan de stage'!K12),"",'Plan de stage'!K12)</f>
      </c>
      <c r="L15" s="155">
        <f>IF(ISBLANK('Plan de stage'!L12),"",'Plan de stage'!L12)</f>
      </c>
      <c r="N15" s="421"/>
    </row>
    <row r="16" spans="1:14" s="108" customFormat="1" ht="15" thickBot="1">
      <c r="A16" s="109"/>
      <c r="E16" s="156"/>
      <c r="F16" s="156"/>
      <c r="G16" s="156"/>
      <c r="I16" s="157"/>
      <c r="N16" s="421" t="s">
        <v>339</v>
      </c>
    </row>
    <row r="17" spans="1:14" s="108" customFormat="1" ht="15.75" customHeight="1" thickBot="1">
      <c r="A17" s="122">
        <f>IF(ISBLANK('Plan de stage'!A14),"",('Plan de stage'!A14))</f>
      </c>
      <c r="C17" s="122">
        <f>IF(ISBLANK('Plan de stage'!C14),"",('Plan de stage'!C14))</f>
      </c>
      <c r="E17" s="154">
        <f>IF(ISBLANK('Plan de stage'!E14),"",('Plan de stage'!E14))</f>
      </c>
      <c r="F17" s="156"/>
      <c r="G17" s="154">
        <f>IF(ISBLANK('Plan de stage'!G14),"",('Plan de stage'!G14))</f>
      </c>
      <c r="I17" s="122">
        <f>IF(ISBLANK('Plan de stage'!I14),"",('Plan de stage'!I14))</f>
      </c>
      <c r="K17" s="155">
        <f>IF(ISBLANK('Plan de stage'!K14),"",'Plan de stage'!K14)</f>
      </c>
      <c r="L17" s="155">
        <f>IF(ISBLANK('Plan de stage'!L14),"",'Plan de stage'!L14)</f>
      </c>
      <c r="N17" s="421"/>
    </row>
    <row r="18" spans="1:14" s="108" customFormat="1" ht="15" thickBot="1">
      <c r="A18" s="109"/>
      <c r="E18" s="156"/>
      <c r="F18" s="156"/>
      <c r="G18" s="156"/>
      <c r="N18" s="421" t="s">
        <v>332</v>
      </c>
    </row>
    <row r="19" spans="1:14" s="108" customFormat="1" ht="15.75" customHeight="1" thickBot="1">
      <c r="A19" s="122">
        <f>IF(ISBLANK('Plan de stage'!A16),"",('Plan de stage'!A16))</f>
      </c>
      <c r="C19" s="122">
        <f>IF(ISBLANK('Plan de stage'!C16),"",('Plan de stage'!C16))</f>
      </c>
      <c r="E19" s="154">
        <f>IF(ISBLANK('Plan de stage'!E16),"",('Plan de stage'!E16))</f>
      </c>
      <c r="F19" s="156"/>
      <c r="G19" s="154">
        <f>IF(ISBLANK('Plan de stage'!G16),"",('Plan de stage'!G16))</f>
      </c>
      <c r="I19" s="122">
        <f>IF(ISBLANK('Plan de stage'!I16),"",('Plan de stage'!I16))</f>
      </c>
      <c r="K19" s="155">
        <f>IF(ISBLANK('Plan de stage'!K16),"",'Plan de stage'!K16)</f>
      </c>
      <c r="L19" s="155">
        <f>IF(ISBLANK('Plan de stage'!L16),"",'Plan de stage'!L16)</f>
      </c>
      <c r="N19" s="421"/>
    </row>
    <row r="20" spans="1:14" s="108" customFormat="1" ht="15" thickBot="1">
      <c r="A20" s="109"/>
      <c r="E20" s="156"/>
      <c r="F20" s="156"/>
      <c r="G20" s="156"/>
      <c r="N20" s="421" t="s">
        <v>333</v>
      </c>
    </row>
    <row r="21" spans="1:14" s="108" customFormat="1" ht="15" thickBot="1">
      <c r="A21" s="122">
        <f>IF(ISBLANK('Plan de stage'!A18),"",('Plan de stage'!A18))</f>
      </c>
      <c r="C21" s="122">
        <f>IF(ISBLANK('Plan de stage'!C18),"",('Plan de stage'!C18))</f>
      </c>
      <c r="E21" s="154">
        <f>IF(ISBLANK('Plan de stage'!E18),"",('Plan de stage'!E18))</f>
      </c>
      <c r="F21" s="156"/>
      <c r="G21" s="154">
        <f>IF(ISBLANK('Plan de stage'!G18),"",('Plan de stage'!G18))</f>
      </c>
      <c r="I21" s="122">
        <f>IF(ISBLANK('Plan de stage'!I18),"",('Plan de stage'!I18))</f>
      </c>
      <c r="K21" s="155">
        <f>IF(ISBLANK('Plan de stage'!K18),"",'Plan de stage'!K18)</f>
      </c>
      <c r="L21" s="155">
        <f>IF(ISBLANK('Plan de stage'!L18),"",'Plan de stage'!L18)</f>
      </c>
      <c r="N21" s="421"/>
    </row>
    <row r="22" spans="1:14" s="108" customFormat="1" ht="15.75" customHeight="1" thickBot="1">
      <c r="A22" s="109"/>
      <c r="E22" s="156"/>
      <c r="F22" s="156"/>
      <c r="G22" s="156"/>
      <c r="N22" s="421"/>
    </row>
    <row r="23" spans="1:14" s="108" customFormat="1" ht="15.75" customHeight="1" thickBot="1">
      <c r="A23" s="122">
        <f>IF(ISBLANK('Plan de stage'!A20),"",('Plan de stage'!A20))</f>
      </c>
      <c r="C23" s="122">
        <f>IF(ISBLANK('Plan de stage'!C20),"",('Plan de stage'!C20))</f>
      </c>
      <c r="E23" s="154">
        <f>IF(ISBLANK('Plan de stage'!E20),"",('Plan de stage'!E20))</f>
      </c>
      <c r="F23" s="156"/>
      <c r="G23" s="154">
        <f>IF(ISBLANK('Plan de stage'!G20),"",('Plan de stage'!G20))</f>
      </c>
      <c r="I23" s="122">
        <f>IF(ISBLANK('Plan de stage'!I20),"",('Plan de stage'!I20))</f>
      </c>
      <c r="K23" s="155">
        <f>IF(ISBLANK('Plan de stage'!K20),"",'Plan de stage'!K20)</f>
      </c>
      <c r="L23" s="155">
        <f>IF(ISBLANK('Plan de stage'!L20),"",'Plan de stage'!L20)</f>
      </c>
      <c r="N23" s="418" t="s">
        <v>334</v>
      </c>
    </row>
    <row r="24" spans="1:14" s="108" customFormat="1" ht="15" thickBot="1">
      <c r="A24" s="109"/>
      <c r="E24" s="156"/>
      <c r="F24" s="156"/>
      <c r="G24" s="156"/>
      <c r="N24" s="418"/>
    </row>
    <row r="25" spans="1:14" s="108" customFormat="1" ht="15" thickBot="1">
      <c r="A25" s="122">
        <f>IF(ISBLANK('Plan de stage'!A22),"",('Plan de stage'!A22))</f>
      </c>
      <c r="C25" s="122">
        <f>IF(ISBLANK('Plan de stage'!C22),"",('Plan de stage'!C22))</f>
      </c>
      <c r="E25" s="154">
        <f>IF(ISBLANK('Plan de stage'!E22),"",('Plan de stage'!E22))</f>
      </c>
      <c r="F25" s="156"/>
      <c r="G25" s="154">
        <f>IF(ISBLANK('Plan de stage'!G22),"",('Plan de stage'!G22))</f>
      </c>
      <c r="I25" s="122">
        <f>IF(ISBLANK('Plan de stage'!I22),"",('Plan de stage'!I22))</f>
      </c>
      <c r="K25" s="155">
        <f>IF(ISBLANK('Plan de stage'!K22),"",'Plan de stage'!K22)</f>
      </c>
      <c r="L25" s="155">
        <f>IF(ISBLANK('Plan de stage'!L22),"",'Plan de stage'!L22)</f>
      </c>
      <c r="N25" s="418"/>
    </row>
    <row r="26" spans="1:14" s="108" customFormat="1" ht="15.75" customHeight="1" thickBot="1">
      <c r="A26" s="124"/>
      <c r="B26" s="124"/>
      <c r="C26" s="124"/>
      <c r="D26" s="124"/>
      <c r="E26" s="124"/>
      <c r="F26" s="124"/>
      <c r="G26" s="124"/>
      <c r="H26" s="124"/>
      <c r="I26" s="125"/>
      <c r="N26" s="152" t="s">
        <v>335</v>
      </c>
    </row>
    <row r="27" spans="1:14" s="108" customFormat="1" ht="15" thickBot="1">
      <c r="A27" s="109"/>
      <c r="E27" s="123" t="s">
        <v>238</v>
      </c>
      <c r="I27" s="122">
        <f>SUM(I13:I26)</f>
        <v>0</v>
      </c>
      <c r="N27" s="421" t="s">
        <v>340</v>
      </c>
    </row>
    <row r="28" spans="1:14" s="108" customFormat="1" ht="15.75" customHeight="1" thickBot="1">
      <c r="A28" s="109"/>
      <c r="N28" s="421"/>
    </row>
    <row r="29" spans="1:14" s="108" customFormat="1" ht="15" customHeight="1" thickBot="1">
      <c r="A29" s="109"/>
      <c r="D29" s="370" t="s">
        <v>44</v>
      </c>
      <c r="E29" s="371"/>
      <c r="F29" s="371"/>
      <c r="G29" s="371"/>
      <c r="H29" s="371"/>
      <c r="I29" s="372"/>
      <c r="K29" s="419" t="s">
        <v>336</v>
      </c>
      <c r="L29" s="420"/>
      <c r="M29" s="124"/>
      <c r="N29" s="421"/>
    </row>
    <row r="30" spans="1:14" s="108" customFormat="1" ht="15" thickTop="1">
      <c r="A30" s="109"/>
      <c r="D30" s="362" t="s">
        <v>237</v>
      </c>
      <c r="E30" s="416"/>
      <c r="F30" s="416"/>
      <c r="G30" s="416"/>
      <c r="H30" s="416"/>
      <c r="I30" s="417"/>
      <c r="K30" s="265"/>
      <c r="L30" s="266"/>
      <c r="M30" s="124"/>
      <c r="N30" s="421"/>
    </row>
    <row r="31" spans="4:14" ht="23.25" customHeight="1" thickBot="1">
      <c r="D31" s="413">
        <f>'Plan de stage'!K26</f>
        <v>0</v>
      </c>
      <c r="E31" s="414"/>
      <c r="F31" s="414"/>
      <c r="G31" s="414"/>
      <c r="H31" s="414"/>
      <c r="I31" s="415"/>
      <c r="J31" s="158"/>
      <c r="K31" s="267"/>
      <c r="L31" s="268"/>
      <c r="M31" s="124"/>
      <c r="N31" s="269"/>
    </row>
    <row r="32" ht="14.25">
      <c r="N32" s="153" t="s">
        <v>337</v>
      </c>
    </row>
  </sheetData>
  <sheetProtection password="C4DD" sheet="1" objects="1" scenarios="1"/>
  <mergeCells count="19">
    <mergeCell ref="N18:N19"/>
    <mergeCell ref="N20:N22"/>
    <mergeCell ref="N14:N15"/>
    <mergeCell ref="N16:N17"/>
    <mergeCell ref="G5:M5"/>
    <mergeCell ref="G1:M1"/>
    <mergeCell ref="G2:M2"/>
    <mergeCell ref="G3:M3"/>
    <mergeCell ref="G4:M4"/>
    <mergeCell ref="A7:N7"/>
    <mergeCell ref="G9:J9"/>
    <mergeCell ref="D31:I31"/>
    <mergeCell ref="D30:I30"/>
    <mergeCell ref="D29:I29"/>
    <mergeCell ref="N23:N25"/>
    <mergeCell ref="N12:N13"/>
    <mergeCell ref="C11:I11"/>
    <mergeCell ref="K29:L29"/>
    <mergeCell ref="N27:N30"/>
  </mergeCells>
  <dataValidations count="1">
    <dataValidation allowBlank="1" showInputMessage="1" showErrorMessage="1" prompt="Veuillez choisir un maître de stage coordinateur" sqref="D31:I31"/>
  </dataValidation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euil15">
    <tabColor rgb="FFFF0000"/>
  </sheetPr>
  <dimension ref="A1:G42"/>
  <sheetViews>
    <sheetView zoomScalePageLayoutView="0" workbookViewId="0" topLeftCell="A19">
      <selection activeCell="A2" sqref="A2"/>
    </sheetView>
  </sheetViews>
  <sheetFormatPr defaultColWidth="11.421875" defaultRowHeight="15"/>
  <sheetData>
    <row r="1" ht="25.5">
      <c r="A1" s="34" t="s">
        <v>45</v>
      </c>
    </row>
    <row r="2" ht="14.25">
      <c r="A2" s="275">
        <v>42485</v>
      </c>
    </row>
    <row r="3" ht="14.25">
      <c r="A3" t="s">
        <v>46</v>
      </c>
    </row>
    <row r="5" spans="1:7" ht="14.25">
      <c r="A5" s="17" t="s">
        <v>54</v>
      </c>
      <c r="E5" s="17" t="s">
        <v>2</v>
      </c>
      <c r="G5" s="17" t="s">
        <v>315</v>
      </c>
    </row>
    <row r="6" spans="1:7" ht="14.25">
      <c r="A6" t="s">
        <v>47</v>
      </c>
      <c r="E6" t="s">
        <v>4</v>
      </c>
      <c r="G6" t="s">
        <v>316</v>
      </c>
    </row>
    <row r="7" spans="1:7" ht="14.25">
      <c r="A7" t="s">
        <v>48</v>
      </c>
      <c r="E7" t="s">
        <v>3</v>
      </c>
      <c r="G7" t="s">
        <v>317</v>
      </c>
    </row>
    <row r="9" spans="1:5" ht="14.25">
      <c r="A9" s="17" t="s">
        <v>53</v>
      </c>
      <c r="B9" s="17" t="s">
        <v>308</v>
      </c>
      <c r="E9" s="17" t="s">
        <v>225</v>
      </c>
    </row>
    <row r="10" spans="1:5" ht="14.25">
      <c r="A10" t="s">
        <v>49</v>
      </c>
      <c r="B10" t="s">
        <v>49</v>
      </c>
      <c r="E10">
        <v>1</v>
      </c>
    </row>
    <row r="11" spans="1:5" ht="14.25">
      <c r="A11" t="s">
        <v>50</v>
      </c>
      <c r="B11" t="s">
        <v>309</v>
      </c>
      <c r="E11">
        <v>2</v>
      </c>
    </row>
    <row r="12" spans="1:5" ht="14.25">
      <c r="A12" t="s">
        <v>51</v>
      </c>
      <c r="E12">
        <v>3</v>
      </c>
    </row>
    <row r="13" ht="14.25">
      <c r="E13">
        <v>4</v>
      </c>
    </row>
    <row r="14" spans="1:5" ht="14.25">
      <c r="A14" s="17" t="s">
        <v>52</v>
      </c>
      <c r="E14">
        <v>5</v>
      </c>
    </row>
    <row r="15" spans="1:5" ht="14.25">
      <c r="A15" t="s">
        <v>154</v>
      </c>
      <c r="E15">
        <v>6</v>
      </c>
    </row>
    <row r="16" spans="1:5" ht="14.25">
      <c r="A16" t="s">
        <v>155</v>
      </c>
      <c r="E16">
        <v>7</v>
      </c>
    </row>
    <row r="17" ht="14.25">
      <c r="A17" t="s">
        <v>156</v>
      </c>
    </row>
    <row r="18" ht="14.25">
      <c r="A18" t="s">
        <v>157</v>
      </c>
    </row>
    <row r="20" ht="14.25">
      <c r="A20" s="17" t="s">
        <v>71</v>
      </c>
    </row>
    <row r="21" ht="14.25">
      <c r="A21" t="s">
        <v>59</v>
      </c>
    </row>
    <row r="22" ht="14.25">
      <c r="A22" t="s">
        <v>58</v>
      </c>
    </row>
    <row r="23" ht="14.25">
      <c r="A23" t="s">
        <v>57</v>
      </c>
    </row>
    <row r="24" ht="14.25">
      <c r="A24" t="s">
        <v>56</v>
      </c>
    </row>
    <row r="25" ht="14.25">
      <c r="A25" t="s">
        <v>55</v>
      </c>
    </row>
    <row r="26" ht="14.25">
      <c r="A26" t="s">
        <v>60</v>
      </c>
    </row>
    <row r="27" ht="14.25">
      <c r="A27" t="s">
        <v>61</v>
      </c>
    </row>
    <row r="28" ht="14.25">
      <c r="A28" t="s">
        <v>70</v>
      </c>
    </row>
    <row r="29" ht="14.25">
      <c r="A29" t="s">
        <v>62</v>
      </c>
    </row>
    <row r="30" ht="14.25">
      <c r="A30" t="s">
        <v>63</v>
      </c>
    </row>
    <row r="31" ht="14.25">
      <c r="A31" t="s">
        <v>64</v>
      </c>
    </row>
    <row r="32" ht="14.25">
      <c r="A32" t="s">
        <v>65</v>
      </c>
    </row>
    <row r="33" ht="14.25">
      <c r="A33" t="s">
        <v>66</v>
      </c>
    </row>
    <row r="34" ht="14.25">
      <c r="A34" t="s">
        <v>67</v>
      </c>
    </row>
    <row r="35" ht="14.25">
      <c r="A35" t="s">
        <v>69</v>
      </c>
    </row>
    <row r="36" ht="14.25">
      <c r="A36" t="s">
        <v>68</v>
      </c>
    </row>
    <row r="39" spans="1:4" ht="14.25">
      <c r="A39" s="17" t="s">
        <v>139</v>
      </c>
      <c r="D39" s="17" t="s">
        <v>30</v>
      </c>
    </row>
    <row r="40" spans="1:4" ht="14.25">
      <c r="A40" t="s">
        <v>1</v>
      </c>
      <c r="D40" t="s">
        <v>32</v>
      </c>
    </row>
    <row r="41" spans="1:4" ht="14.25">
      <c r="A41" t="s">
        <v>0</v>
      </c>
      <c r="D41" t="s">
        <v>31</v>
      </c>
    </row>
    <row r="42" spans="1:4" ht="14.25">
      <c r="A42" t="s">
        <v>234</v>
      </c>
      <c r="D42" t="s">
        <v>229</v>
      </c>
    </row>
  </sheetData>
  <sheetProtection password="C4DD"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
    <tabColor rgb="FF00B050"/>
  </sheetPr>
  <dimension ref="A1:B117"/>
  <sheetViews>
    <sheetView showGridLines="0" zoomScale="130" zoomScaleNormal="130" zoomScaleSheetLayoutView="70" zoomScalePageLayoutView="0" workbookViewId="0" topLeftCell="A46">
      <selection activeCell="C64" sqref="C64"/>
    </sheetView>
  </sheetViews>
  <sheetFormatPr defaultColWidth="11.421875" defaultRowHeight="15"/>
  <cols>
    <col min="1" max="1" width="91.421875" style="94" customWidth="1"/>
    <col min="2" max="2" width="2.421875" style="94" customWidth="1"/>
    <col min="3" max="16384" width="11.421875" style="94" customWidth="1"/>
  </cols>
  <sheetData>
    <row r="1" ht="19.5">
      <c r="A1" s="90" t="s">
        <v>256</v>
      </c>
    </row>
    <row r="3" ht="42.75">
      <c r="A3" s="148" t="s">
        <v>356</v>
      </c>
    </row>
    <row r="5" s="92" customFormat="1" ht="17.25">
      <c r="A5" s="91" t="s">
        <v>297</v>
      </c>
    </row>
    <row r="7" ht="57">
      <c r="A7" s="94" t="s">
        <v>421</v>
      </c>
    </row>
    <row r="9" ht="14.25">
      <c r="A9" s="94" t="s">
        <v>260</v>
      </c>
    </row>
    <row r="10" ht="14.25">
      <c r="A10" s="210" t="s">
        <v>379</v>
      </c>
    </row>
    <row r="11" ht="57">
      <c r="A11" s="323" t="s">
        <v>422</v>
      </c>
    </row>
    <row r="13" ht="14.25">
      <c r="A13" s="94" t="s">
        <v>261</v>
      </c>
    </row>
    <row r="14" ht="14.25">
      <c r="A14" s="289" t="s">
        <v>394</v>
      </c>
    </row>
    <row r="15" ht="14.25">
      <c r="A15" s="94" t="s">
        <v>357</v>
      </c>
    </row>
    <row r="16" ht="45.75" customHeight="1">
      <c r="A16" s="210" t="s">
        <v>380</v>
      </c>
    </row>
    <row r="17" ht="63.75" customHeight="1">
      <c r="A17" s="210" t="s">
        <v>381</v>
      </c>
    </row>
    <row r="18" ht="14.25">
      <c r="A18" s="94" t="s">
        <v>358</v>
      </c>
    </row>
    <row r="19" ht="14.25">
      <c r="A19" s="94" t="s">
        <v>359</v>
      </c>
    </row>
    <row r="20" ht="14.25">
      <c r="A20" s="94" t="s">
        <v>360</v>
      </c>
    </row>
    <row r="21" ht="14.25">
      <c r="A21" s="94" t="s">
        <v>361</v>
      </c>
    </row>
    <row r="22" ht="14.25">
      <c r="A22" s="94" t="s">
        <v>362</v>
      </c>
    </row>
    <row r="23" ht="14.25">
      <c r="A23" s="94" t="s">
        <v>363</v>
      </c>
    </row>
    <row r="24" ht="14.25">
      <c r="A24" s="94" t="s">
        <v>364</v>
      </c>
    </row>
    <row r="25" ht="14.25">
      <c r="A25" s="94" t="s">
        <v>365</v>
      </c>
    </row>
    <row r="26" s="149" customFormat="1" ht="28.5">
      <c r="A26" s="276" t="s">
        <v>395</v>
      </c>
    </row>
    <row r="27" ht="14.25">
      <c r="A27" s="94" t="s">
        <v>366</v>
      </c>
    </row>
    <row r="29" s="195" customFormat="1" ht="17.25">
      <c r="A29" s="93" t="s">
        <v>262</v>
      </c>
    </row>
    <row r="31" ht="14.25">
      <c r="A31" s="95" t="s">
        <v>301</v>
      </c>
    </row>
    <row r="33" ht="72">
      <c r="A33" s="210" t="s">
        <v>375</v>
      </c>
    </row>
    <row r="34" ht="28.5">
      <c r="A34" s="211" t="s">
        <v>377</v>
      </c>
    </row>
    <row r="35" ht="15" thickBot="1"/>
    <row r="36" ht="14.25">
      <c r="A36" s="96" t="s">
        <v>310</v>
      </c>
    </row>
    <row r="37" ht="139.5" customHeight="1">
      <c r="A37" s="209" t="s">
        <v>423</v>
      </c>
    </row>
    <row r="38" ht="14.25">
      <c r="A38" s="196"/>
    </row>
    <row r="39" ht="14.25">
      <c r="A39" s="97" t="s">
        <v>258</v>
      </c>
    </row>
    <row r="40" ht="114.75">
      <c r="A40" s="209" t="s">
        <v>424</v>
      </c>
    </row>
    <row r="41" ht="28.5">
      <c r="A41" s="192" t="s">
        <v>259</v>
      </c>
    </row>
    <row r="42" ht="29.25" thickBot="1">
      <c r="A42" s="277" t="s">
        <v>396</v>
      </c>
    </row>
    <row r="44" ht="14.25">
      <c r="A44" s="98" t="s">
        <v>290</v>
      </c>
    </row>
    <row r="45" ht="14.25">
      <c r="A45" s="94" t="s">
        <v>264</v>
      </c>
    </row>
    <row r="46" ht="15" customHeight="1">
      <c r="A46" s="94" t="s">
        <v>352</v>
      </c>
    </row>
    <row r="48" ht="14.25">
      <c r="A48" s="98" t="s">
        <v>265</v>
      </c>
    </row>
    <row r="49" ht="14.25">
      <c r="A49" s="94" t="s">
        <v>292</v>
      </c>
    </row>
    <row r="50" ht="28.5">
      <c r="A50" s="94" t="s">
        <v>353</v>
      </c>
    </row>
    <row r="52" ht="14.25">
      <c r="A52" s="98" t="s">
        <v>263</v>
      </c>
    </row>
    <row r="53" ht="28.5">
      <c r="A53" s="94" t="s">
        <v>302</v>
      </c>
    </row>
    <row r="55" ht="14.25">
      <c r="A55" s="98" t="s">
        <v>322</v>
      </c>
    </row>
    <row r="56" ht="14.25">
      <c r="A56" s="94" t="s">
        <v>321</v>
      </c>
    </row>
    <row r="58" ht="14.25">
      <c r="A58" s="98" t="s">
        <v>323</v>
      </c>
    </row>
    <row r="59" ht="14.25">
      <c r="A59" s="94" t="s">
        <v>324</v>
      </c>
    </row>
    <row r="61" ht="14.25">
      <c r="A61" s="197"/>
    </row>
    <row r="62" s="99" customFormat="1" ht="17.25">
      <c r="A62" s="93" t="s">
        <v>293</v>
      </c>
    </row>
    <row r="64" ht="158.25">
      <c r="A64" s="210" t="s">
        <v>442</v>
      </c>
    </row>
    <row r="65" ht="28.5">
      <c r="A65" s="210" t="s">
        <v>378</v>
      </c>
    </row>
    <row r="67" ht="86.25">
      <c r="A67" s="290" t="s">
        <v>397</v>
      </c>
    </row>
    <row r="68" ht="14.25">
      <c r="A68" s="291" t="s">
        <v>325</v>
      </c>
    </row>
    <row r="69" ht="28.5">
      <c r="A69" s="292" t="s">
        <v>355</v>
      </c>
    </row>
    <row r="70" ht="14.25">
      <c r="A70" s="291" t="s">
        <v>326</v>
      </c>
    </row>
    <row r="71" ht="28.5">
      <c r="A71" s="292" t="s">
        <v>354</v>
      </c>
    </row>
    <row r="73" s="199" customFormat="1" ht="17.25">
      <c r="A73" s="198" t="s">
        <v>298</v>
      </c>
    </row>
    <row r="74" s="201" customFormat="1" ht="28.5">
      <c r="A74" s="200" t="s">
        <v>230</v>
      </c>
    </row>
    <row r="75" s="201" customFormat="1" ht="14.25">
      <c r="A75" s="200" t="s">
        <v>231</v>
      </c>
    </row>
    <row r="76" s="201" customFormat="1" ht="28.5">
      <c r="A76" s="200" t="s">
        <v>374</v>
      </c>
    </row>
    <row r="77" s="201" customFormat="1" ht="28.5">
      <c r="A77" s="200" t="s">
        <v>303</v>
      </c>
    </row>
    <row r="78" s="201" customFormat="1" ht="14.25">
      <c r="A78" s="200"/>
    </row>
    <row r="79" s="201" customFormat="1" ht="201.75" customHeight="1">
      <c r="A79" s="283" t="s">
        <v>385</v>
      </c>
    </row>
    <row r="80" s="201" customFormat="1" ht="129">
      <c r="A80" s="283" t="s">
        <v>425</v>
      </c>
    </row>
    <row r="81" s="201" customFormat="1" ht="14.25">
      <c r="A81" s="200"/>
    </row>
    <row r="82" s="205" customFormat="1" ht="14.25">
      <c r="A82" s="206" t="s">
        <v>48</v>
      </c>
    </row>
    <row r="83" s="205" customFormat="1" ht="42.75">
      <c r="A83" s="207" t="s">
        <v>369</v>
      </c>
    </row>
    <row r="84" s="205" customFormat="1" ht="14.25">
      <c r="A84" s="206"/>
    </row>
    <row r="85" s="205" customFormat="1" ht="14.25">
      <c r="A85" s="206" t="s">
        <v>341</v>
      </c>
    </row>
    <row r="86" s="205" customFormat="1" ht="57">
      <c r="A86" s="207" t="s">
        <v>370</v>
      </c>
    </row>
    <row r="87" s="205" customFormat="1" ht="139.5" customHeight="1">
      <c r="A87" s="282" t="s">
        <v>383</v>
      </c>
    </row>
    <row r="88" s="205" customFormat="1" ht="14.25">
      <c r="A88" s="206"/>
    </row>
    <row r="89" s="205" customFormat="1" ht="21.75" customHeight="1">
      <c r="A89" s="279" t="s">
        <v>426</v>
      </c>
    </row>
    <row r="90" s="205" customFormat="1" ht="200.25" customHeight="1">
      <c r="A90" s="281" t="s">
        <v>427</v>
      </c>
    </row>
    <row r="91" s="205" customFormat="1" ht="14.25">
      <c r="A91" s="279" t="s">
        <v>428</v>
      </c>
    </row>
    <row r="92" s="205" customFormat="1" ht="162" customHeight="1">
      <c r="A92" s="281" t="s">
        <v>393</v>
      </c>
    </row>
    <row r="93" s="205" customFormat="1" ht="14.25">
      <c r="A93" s="204"/>
    </row>
    <row r="94" s="205" customFormat="1" ht="14.25">
      <c r="A94" s="279" t="s">
        <v>429</v>
      </c>
    </row>
    <row r="95" s="205" customFormat="1" ht="72">
      <c r="A95" s="281" t="s">
        <v>386</v>
      </c>
    </row>
    <row r="96" s="205" customFormat="1" ht="14.25">
      <c r="A96" s="204"/>
    </row>
    <row r="97" s="205" customFormat="1" ht="14.25">
      <c r="A97" s="206" t="s">
        <v>342</v>
      </c>
    </row>
    <row r="98" spans="1:2" s="288" customFormat="1" ht="129">
      <c r="A98" s="282" t="s">
        <v>382</v>
      </c>
      <c r="B98" s="280"/>
    </row>
    <row r="99" spans="1:2" s="288" customFormat="1" ht="186.75">
      <c r="A99" s="281" t="s">
        <v>384</v>
      </c>
      <c r="B99" s="280"/>
    </row>
    <row r="100" s="205" customFormat="1" ht="72">
      <c r="A100" s="204" t="s">
        <v>371</v>
      </c>
    </row>
    <row r="101" s="205" customFormat="1" ht="47.25" customHeight="1">
      <c r="A101" s="204" t="s">
        <v>372</v>
      </c>
    </row>
    <row r="102" s="205" customFormat="1" ht="14.25">
      <c r="A102" s="204"/>
    </row>
    <row r="103" s="205" customFormat="1" ht="14.25">
      <c r="A103" s="206" t="s">
        <v>343</v>
      </c>
    </row>
    <row r="104" s="205" customFormat="1" ht="60" customHeight="1">
      <c r="A104" s="204" t="s">
        <v>373</v>
      </c>
    </row>
    <row r="105" s="205" customFormat="1" ht="13.5">
      <c r="A105" s="208"/>
    </row>
    <row r="106" s="199" customFormat="1" ht="17.25">
      <c r="A106" s="198" t="s">
        <v>299</v>
      </c>
    </row>
    <row r="107" s="201" customFormat="1" ht="60" customHeight="1">
      <c r="A107" s="201" t="s">
        <v>311</v>
      </c>
    </row>
    <row r="108" s="201" customFormat="1" ht="72">
      <c r="A108" s="239" t="s">
        <v>430</v>
      </c>
    </row>
    <row r="109" s="201" customFormat="1" ht="28.5">
      <c r="A109" s="201" t="s">
        <v>294</v>
      </c>
    </row>
    <row r="110" s="201" customFormat="1" ht="28.5">
      <c r="A110" s="202" t="s">
        <v>304</v>
      </c>
    </row>
    <row r="111" s="201" customFormat="1" ht="28.5">
      <c r="A111" s="203" t="s">
        <v>232</v>
      </c>
    </row>
    <row r="112" s="201" customFormat="1" ht="28.5">
      <c r="A112" s="284" t="s">
        <v>387</v>
      </c>
    </row>
    <row r="113" s="201" customFormat="1" ht="14.25"/>
    <row r="114" s="92" customFormat="1" ht="17.25">
      <c r="A114" s="91" t="s">
        <v>300</v>
      </c>
    </row>
    <row r="115" ht="111" customHeight="1">
      <c r="A115" s="94" t="s">
        <v>295</v>
      </c>
    </row>
    <row r="116" ht="51" customHeight="1">
      <c r="A116" s="94" t="s">
        <v>296</v>
      </c>
    </row>
    <row r="117" ht="28.5">
      <c r="A117" s="94" t="s">
        <v>233</v>
      </c>
    </row>
  </sheetData>
  <sheetProtection password="C4DD" sheet="1"/>
  <printOptions/>
  <pageMargins left="0.3937007874015748" right="0.3937007874015748" top="0.3937007874015748" bottom="0.3937007874015748" header="0.1968503937007874" footer="0.1968503937007874"/>
  <pageSetup horizontalDpi="600" verticalDpi="600" orientation="portrait" paperSize="9" r:id="rId1"/>
  <headerFooter scaleWithDoc="0">
    <oddFooter>&amp;CInformations pratiques &amp;P/&amp;N</oddFooter>
  </headerFooter>
  <rowBreaks count="5" manualBreakCount="5">
    <brk id="34" max="1" man="1"/>
    <brk id="61" max="255" man="1"/>
    <brk id="72" max="255" man="1"/>
    <brk id="87" max="255" man="1"/>
    <brk id="113" max="255" man="1"/>
  </rowBreaks>
</worksheet>
</file>

<file path=xl/worksheets/sheet3.xml><?xml version="1.0" encoding="utf-8"?>
<worksheet xmlns="http://schemas.openxmlformats.org/spreadsheetml/2006/main" xmlns:r="http://schemas.openxmlformats.org/officeDocument/2006/relationships">
  <sheetPr codeName="Feuil3">
    <tabColor rgb="FF00B0F0"/>
  </sheetPr>
  <dimension ref="A1:F35"/>
  <sheetViews>
    <sheetView showGridLines="0" zoomScalePageLayoutView="0" workbookViewId="0" topLeftCell="A7">
      <selection activeCell="B32" sqref="B32"/>
    </sheetView>
  </sheetViews>
  <sheetFormatPr defaultColWidth="11.421875" defaultRowHeight="15"/>
  <cols>
    <col min="1" max="1" width="3.00390625" style="0" customWidth="1"/>
    <col min="2" max="2" width="29.421875" style="0" customWidth="1"/>
    <col min="3" max="3" width="27.421875" style="0" customWidth="1"/>
    <col min="5" max="5" width="29.28125" style="0" customWidth="1"/>
    <col min="6" max="6" width="28.7109375" style="0" customWidth="1"/>
  </cols>
  <sheetData>
    <row r="1" spans="3:5" ht="14.25">
      <c r="C1" s="333" t="s">
        <v>388</v>
      </c>
      <c r="D1" s="334"/>
      <c r="E1" s="335"/>
    </row>
    <row r="2" spans="3:5" ht="14.25">
      <c r="C2" s="336" t="s">
        <v>389</v>
      </c>
      <c r="D2" s="337"/>
      <c r="E2" s="338"/>
    </row>
    <row r="3" spans="3:5" ht="14.25">
      <c r="C3" s="336" t="s">
        <v>390</v>
      </c>
      <c r="D3" s="337"/>
      <c r="E3" s="338"/>
    </row>
    <row r="4" spans="3:5" ht="14.25">
      <c r="C4" s="336" t="s">
        <v>391</v>
      </c>
      <c r="D4" s="337"/>
      <c r="E4" s="338"/>
    </row>
    <row r="5" spans="3:5" ht="14.25">
      <c r="C5" s="339" t="s">
        <v>392</v>
      </c>
      <c r="D5" s="340"/>
      <c r="E5" s="341"/>
    </row>
    <row r="6" spans="3:5" ht="7.5" customHeight="1">
      <c r="C6" s="278"/>
      <c r="D6" s="278"/>
      <c r="E6" s="278"/>
    </row>
    <row r="7" spans="2:6" ht="23.25">
      <c r="B7" s="331" t="s">
        <v>91</v>
      </c>
      <c r="C7" s="331"/>
      <c r="D7" s="331"/>
      <c r="E7" s="331"/>
      <c r="F7" s="331"/>
    </row>
    <row r="8" spans="2:6" ht="14.25">
      <c r="B8" s="332" t="s">
        <v>367</v>
      </c>
      <c r="C8" s="332"/>
      <c r="D8" s="332"/>
      <c r="E8" s="332"/>
      <c r="F8" s="332"/>
    </row>
    <row r="10" spans="2:6" ht="14.25">
      <c r="B10" t="s">
        <v>90</v>
      </c>
      <c r="C10" s="240"/>
      <c r="E10" t="s">
        <v>29</v>
      </c>
      <c r="F10" s="240"/>
    </row>
    <row r="11" spans="2:6" ht="14.25">
      <c r="B11" t="s">
        <v>89</v>
      </c>
      <c r="C11" s="240"/>
      <c r="E11" t="s">
        <v>368</v>
      </c>
      <c r="F11" s="314"/>
    </row>
    <row r="12" spans="2:6" ht="14.25">
      <c r="B12" s="29" t="s">
        <v>87</v>
      </c>
      <c r="C12" s="240"/>
      <c r="E12" t="s">
        <v>88</v>
      </c>
      <c r="F12" s="240"/>
    </row>
    <row r="13" spans="2:6" ht="14.25">
      <c r="B13" t="s">
        <v>85</v>
      </c>
      <c r="C13" s="240"/>
      <c r="E13" t="s">
        <v>86</v>
      </c>
      <c r="F13" s="240"/>
    </row>
    <row r="14" spans="2:6" ht="14.25">
      <c r="B14" t="s">
        <v>83</v>
      </c>
      <c r="C14" s="241"/>
      <c r="E14" t="s">
        <v>84</v>
      </c>
      <c r="F14" s="316"/>
    </row>
    <row r="15" spans="2:6" ht="14.25">
      <c r="B15" t="s">
        <v>81</v>
      </c>
      <c r="C15" s="315"/>
      <c r="E15" t="s">
        <v>82</v>
      </c>
      <c r="F15" s="240"/>
    </row>
    <row r="16" spans="5:6" ht="14.25">
      <c r="E16" s="162"/>
      <c r="F16" s="422"/>
    </row>
    <row r="18" spans="2:4" ht="14.25">
      <c r="B18" s="25" t="s">
        <v>80</v>
      </c>
      <c r="C18" s="24"/>
      <c r="D18" s="28"/>
    </row>
    <row r="19" spans="2:4" ht="14.25">
      <c r="B19" s="27" t="s">
        <v>79</v>
      </c>
      <c r="C19" s="242"/>
      <c r="D19" s="26"/>
    </row>
    <row r="20" spans="2:4" ht="14.25">
      <c r="B20" s="27" t="s">
        <v>78</v>
      </c>
      <c r="C20" s="243"/>
      <c r="D20" s="26"/>
    </row>
    <row r="21" spans="2:4" ht="14.25">
      <c r="B21" s="22" t="s">
        <v>77</v>
      </c>
      <c r="C21" s="244"/>
      <c r="D21" s="20"/>
    </row>
    <row r="23" spans="2:5" ht="14.25">
      <c r="B23" s="25" t="s">
        <v>76</v>
      </c>
      <c r="C23" s="24"/>
      <c r="D23" s="24"/>
      <c r="E23" s="246" t="s">
        <v>75</v>
      </c>
    </row>
    <row r="24" spans="2:5" ht="14.25">
      <c r="B24" s="23"/>
      <c r="C24" s="12"/>
      <c r="D24" s="12"/>
      <c r="E24" s="161"/>
    </row>
    <row r="25" spans="2:5" ht="14.25">
      <c r="B25" s="22" t="s">
        <v>74</v>
      </c>
      <c r="C25" s="21"/>
      <c r="D25" s="21"/>
      <c r="E25" s="247"/>
    </row>
    <row r="27" spans="1:2" ht="15" thickBot="1">
      <c r="A27" s="1" t="s">
        <v>202</v>
      </c>
      <c r="B27" s="19" t="s">
        <v>201</v>
      </c>
    </row>
    <row r="28" spans="1:2" ht="15" thickBot="1">
      <c r="A28" s="245"/>
      <c r="B28" t="s">
        <v>314</v>
      </c>
    </row>
    <row r="29" spans="1:2" ht="15" thickBot="1">
      <c r="A29" s="245"/>
      <c r="B29" t="s">
        <v>327</v>
      </c>
    </row>
    <row r="30" spans="1:2" ht="15" thickBot="1">
      <c r="A30" s="245"/>
      <c r="B30" s="18" t="s">
        <v>73</v>
      </c>
    </row>
    <row r="31" spans="1:2" ht="15" thickBot="1">
      <c r="A31" s="245"/>
      <c r="B31" t="s">
        <v>441</v>
      </c>
    </row>
    <row r="32" spans="1:6" ht="15" thickBot="1">
      <c r="A32" s="245"/>
      <c r="B32" t="s">
        <v>72</v>
      </c>
      <c r="E32" s="33" t="s">
        <v>236</v>
      </c>
      <c r="F32" s="47"/>
    </row>
    <row r="33" spans="1:6" ht="15" thickBot="1">
      <c r="A33" s="245"/>
      <c r="B33" t="s">
        <v>431</v>
      </c>
      <c r="E33" s="32"/>
      <c r="F33" s="48"/>
    </row>
    <row r="34" spans="5:6" ht="14.25">
      <c r="E34" s="31" t="s">
        <v>138</v>
      </c>
      <c r="F34" s="52"/>
    </row>
    <row r="35" spans="5:6" ht="15" thickBot="1">
      <c r="E35" s="30"/>
      <c r="F35" s="49"/>
    </row>
  </sheetData>
  <sheetProtection password="C4DD" sheet="1" objects="1" scenarios="1"/>
  <mergeCells count="7">
    <mergeCell ref="B7:F7"/>
    <mergeCell ref="B8:F8"/>
    <mergeCell ref="C1:E1"/>
    <mergeCell ref="C2:E2"/>
    <mergeCell ref="C3:E3"/>
    <mergeCell ref="C4:E4"/>
    <mergeCell ref="C5:E5"/>
  </mergeCells>
  <dataValidations count="5">
    <dataValidation type="list" allowBlank="1" showInputMessage="1" showErrorMessage="1" prompt="Veuillez faire un choix" sqref="F15">
      <formula1>Sexe</formula1>
    </dataValidation>
    <dataValidation type="list" allowBlank="1" showInputMessage="1" showErrorMessage="1" prompt="Veuillez faire un choix" sqref="F10">
      <formula1>Université</formula1>
    </dataValidation>
    <dataValidation type="list" allowBlank="1" showInputMessage="1" showErrorMessage="1" prompt="Veuillez faire un choix" sqref="F16">
      <formula1>Visa</formula1>
    </dataValidation>
    <dataValidation type="list" allowBlank="1" showInputMessage="1" showErrorMessage="1" promptTitle="Joint" prompt="Cocher la case pour confirmer que vous avez bien joint le document demandé" sqref="IU29:IU32">
      <formula1>Joint</formula1>
    </dataValidation>
    <dataValidation type="list" allowBlank="1" showInputMessage="1" showErrorMessage="1" promptTitle="Joint" prompt="Cochez la case pour confirmer que vous avez bien joint le document demandé" sqref="A28:A32">
      <formula1>Joint</formula1>
    </dataValidation>
  </dataValidations>
  <printOptions/>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4">
    <tabColor rgb="FF00B0F0"/>
  </sheetPr>
  <dimension ref="A1:O34"/>
  <sheetViews>
    <sheetView showGridLines="0" zoomScaleSheetLayoutView="90" zoomScalePageLayoutView="0" workbookViewId="0" topLeftCell="A16">
      <selection activeCell="A1" sqref="A1"/>
    </sheetView>
  </sheetViews>
  <sheetFormatPr defaultColWidth="9.140625" defaultRowHeight="15"/>
  <cols>
    <col min="1" max="1" width="5.7109375" style="129" customWidth="1"/>
    <col min="2" max="2" width="1.7109375" style="123" customWidth="1"/>
    <col min="3" max="3" width="11.140625" style="123" customWidth="1"/>
    <col min="4" max="4" width="1.7109375" style="123" customWidth="1"/>
    <col min="5" max="5" width="8.7109375" style="123" customWidth="1"/>
    <col min="6" max="6" width="1.7109375" style="123" customWidth="1"/>
    <col min="7" max="7" width="8.7109375" style="123" customWidth="1"/>
    <col min="8" max="8" width="1.7109375" style="123" customWidth="1"/>
    <col min="9" max="9" width="6.00390625" style="123" bestFit="1" customWidth="1"/>
    <col min="10" max="10" width="1.7109375" style="123" customWidth="1"/>
    <col min="11" max="15" width="18.8515625" style="123" customWidth="1"/>
    <col min="16" max="16384" width="9.140625" style="123" customWidth="1"/>
  </cols>
  <sheetData>
    <row r="1" spans="2:15" s="108" customFormat="1" ht="25.5">
      <c r="B1" s="107"/>
      <c r="C1" s="107"/>
      <c r="D1" s="107"/>
      <c r="E1" s="107"/>
      <c r="F1" s="107"/>
      <c r="H1" s="107"/>
      <c r="I1" s="353" t="s">
        <v>33</v>
      </c>
      <c r="J1" s="353"/>
      <c r="K1" s="353"/>
      <c r="L1" s="353"/>
      <c r="M1" s="353"/>
      <c r="N1" s="107"/>
      <c r="O1" s="107"/>
    </row>
    <row r="2" spans="1:15" s="108" customFormat="1" ht="15" thickBot="1">
      <c r="A2" s="109"/>
      <c r="B2" s="110"/>
      <c r="D2" s="110"/>
      <c r="E2" s="111"/>
      <c r="F2" s="110"/>
      <c r="G2" s="110"/>
      <c r="H2" s="110"/>
      <c r="I2" s="110"/>
      <c r="J2" s="110"/>
      <c r="K2" s="351"/>
      <c r="L2" s="351"/>
      <c r="M2" s="351"/>
      <c r="N2" s="110"/>
      <c r="O2" s="110"/>
    </row>
    <row r="3" spans="1:13" s="108" customFormat="1" ht="14.25">
      <c r="A3" s="109"/>
      <c r="B3" s="112"/>
      <c r="D3" s="112"/>
      <c r="F3" s="112"/>
      <c r="G3" s="112"/>
      <c r="H3" s="112"/>
      <c r="I3" s="364" t="s">
        <v>236</v>
      </c>
      <c r="J3" s="365"/>
      <c r="K3" s="365"/>
      <c r="L3" s="365"/>
      <c r="M3" s="366"/>
    </row>
    <row r="4" spans="1:13" s="108" customFormat="1" ht="15" thickBot="1">
      <c r="A4" s="109"/>
      <c r="B4" s="110"/>
      <c r="D4" s="110"/>
      <c r="E4" s="110"/>
      <c r="F4" s="110"/>
      <c r="G4" s="110"/>
      <c r="H4" s="110"/>
      <c r="I4" s="367" t="s">
        <v>34</v>
      </c>
      <c r="J4" s="368"/>
      <c r="K4" s="368"/>
      <c r="L4" s="368"/>
      <c r="M4" s="369"/>
    </row>
    <row r="5" spans="1:15" s="108" customFormat="1" ht="18" thickBot="1">
      <c r="A5" s="352" t="s">
        <v>47</v>
      </c>
      <c r="B5" s="352"/>
      <c r="C5" s="352"/>
      <c r="D5" s="352"/>
      <c r="E5" s="352"/>
      <c r="F5" s="110"/>
      <c r="G5" s="110"/>
      <c r="H5" s="110"/>
      <c r="I5" s="110"/>
      <c r="J5" s="110"/>
      <c r="K5" s="110"/>
      <c r="L5" s="110"/>
      <c r="M5" s="111"/>
      <c r="N5" s="110"/>
      <c r="O5" s="110"/>
    </row>
    <row r="6" spans="1:13" s="108" customFormat="1" ht="15" thickBot="1">
      <c r="A6" s="109"/>
      <c r="E6" s="113" t="s">
        <v>35</v>
      </c>
      <c r="F6" s="114"/>
      <c r="G6" s="348">
        <f>IF(ISBLANK('dde enregistement plan de stage'!C10),"",'dde enregistement plan de stage'!C10)</f>
      </c>
      <c r="H6" s="349"/>
      <c r="I6" s="349"/>
      <c r="J6" s="350"/>
      <c r="K6" s="113" t="s">
        <v>36</v>
      </c>
      <c r="L6" s="348">
        <f>IF(ISBLANK('dde enregistement plan de stage'!C11),"",'dde enregistement plan de stage'!C11)</f>
      </c>
      <c r="M6" s="373"/>
    </row>
    <row r="7" spans="1:14" s="108" customFormat="1" ht="14.25">
      <c r="A7" s="109"/>
      <c r="B7" s="115"/>
      <c r="D7" s="115"/>
      <c r="E7" s="116"/>
      <c r="F7" s="115"/>
      <c r="G7" s="115"/>
      <c r="H7" s="115"/>
      <c r="I7" s="115"/>
      <c r="J7" s="115"/>
      <c r="M7" s="115"/>
      <c r="N7" s="115"/>
    </row>
    <row r="8" spans="1:9" s="108" customFormat="1" ht="14.25">
      <c r="A8" s="109"/>
      <c r="C8" s="351" t="s">
        <v>37</v>
      </c>
      <c r="D8" s="351"/>
      <c r="E8" s="351"/>
      <c r="F8" s="351"/>
      <c r="G8" s="351"/>
      <c r="H8" s="351"/>
      <c r="I8" s="351"/>
    </row>
    <row r="9" spans="1:15" s="117" customFormat="1" ht="27.75" thickBot="1">
      <c r="A9" s="117" t="s">
        <v>225</v>
      </c>
      <c r="B9" s="118"/>
      <c r="C9" s="117" t="s">
        <v>240</v>
      </c>
      <c r="D9" s="118"/>
      <c r="E9" s="119" t="s">
        <v>346</v>
      </c>
      <c r="F9" s="118"/>
      <c r="G9" s="119" t="s">
        <v>347</v>
      </c>
      <c r="H9" s="118"/>
      <c r="I9" s="121" t="s">
        <v>40</v>
      </c>
      <c r="J9" s="121"/>
      <c r="K9" s="121" t="s">
        <v>41</v>
      </c>
      <c r="L9" s="121" t="s">
        <v>42</v>
      </c>
      <c r="M9" s="117" t="s">
        <v>43</v>
      </c>
      <c r="N9" s="121" t="s">
        <v>398</v>
      </c>
      <c r="O9" s="121" t="s">
        <v>399</v>
      </c>
    </row>
    <row r="10" spans="1:15" s="108" customFormat="1" ht="15" thickBot="1">
      <c r="A10" s="248"/>
      <c r="B10" s="103"/>
      <c r="C10" s="249"/>
      <c r="D10" s="103"/>
      <c r="E10" s="250"/>
      <c r="F10" s="103"/>
      <c r="G10" s="250"/>
      <c r="H10" s="105"/>
      <c r="I10" s="248"/>
      <c r="J10" s="105"/>
      <c r="K10" s="317"/>
      <c r="L10" s="317"/>
      <c r="M10" s="251"/>
      <c r="N10" s="251"/>
      <c r="O10" s="251"/>
    </row>
    <row r="11" spans="1:15" s="108" customFormat="1" ht="15" thickBot="1">
      <c r="A11" s="106"/>
      <c r="B11" s="105"/>
      <c r="C11" s="106"/>
      <c r="D11" s="105"/>
      <c r="E11" s="105"/>
      <c r="F11" s="105"/>
      <c r="G11" s="105"/>
      <c r="H11" s="105"/>
      <c r="I11" s="105"/>
      <c r="J11" s="105"/>
      <c r="K11" s="105"/>
      <c r="L11" s="105"/>
      <c r="M11" s="105"/>
      <c r="N11" s="105"/>
      <c r="O11" s="105"/>
    </row>
    <row r="12" spans="1:15" s="108" customFormat="1" ht="15" thickBot="1">
      <c r="A12" s="248"/>
      <c r="B12" s="105"/>
      <c r="C12" s="249"/>
      <c r="D12" s="105"/>
      <c r="E12" s="250"/>
      <c r="F12" s="105"/>
      <c r="G12" s="250"/>
      <c r="H12" s="105"/>
      <c r="I12" s="248"/>
      <c r="J12" s="105"/>
      <c r="K12" s="317"/>
      <c r="L12" s="317"/>
      <c r="M12" s="251"/>
      <c r="N12" s="251"/>
      <c r="O12" s="251"/>
    </row>
    <row r="13" spans="1:15" s="108" customFormat="1" ht="15" thickBot="1">
      <c r="A13" s="106"/>
      <c r="B13" s="105"/>
      <c r="C13" s="106"/>
      <c r="D13" s="105"/>
      <c r="E13" s="105"/>
      <c r="F13" s="105"/>
      <c r="G13" s="105"/>
      <c r="H13" s="105"/>
      <c r="I13" s="105"/>
      <c r="J13" s="105"/>
      <c r="K13" s="105"/>
      <c r="L13" s="105"/>
      <c r="M13" s="105"/>
      <c r="N13" s="105"/>
      <c r="O13" s="105"/>
    </row>
    <row r="14" spans="1:15" s="108" customFormat="1" ht="15" thickBot="1">
      <c r="A14" s="248"/>
      <c r="B14" s="105"/>
      <c r="C14" s="249"/>
      <c r="D14" s="105"/>
      <c r="E14" s="250"/>
      <c r="F14" s="105"/>
      <c r="G14" s="250"/>
      <c r="H14" s="105"/>
      <c r="I14" s="248"/>
      <c r="J14" s="105"/>
      <c r="K14" s="317"/>
      <c r="L14" s="317"/>
      <c r="M14" s="251"/>
      <c r="N14" s="251"/>
      <c r="O14" s="251"/>
    </row>
    <row r="15" spans="1:15" s="108" customFormat="1" ht="15" thickBot="1">
      <c r="A15" s="106"/>
      <c r="B15" s="105"/>
      <c r="C15" s="106"/>
      <c r="D15" s="105"/>
      <c r="E15" s="105"/>
      <c r="F15" s="105"/>
      <c r="G15" s="105"/>
      <c r="H15" s="105"/>
      <c r="I15" s="105"/>
      <c r="J15" s="105"/>
      <c r="K15" s="105"/>
      <c r="L15" s="105"/>
      <c r="M15" s="105"/>
      <c r="N15" s="105"/>
      <c r="O15" s="105"/>
    </row>
    <row r="16" spans="1:15" s="108" customFormat="1" ht="15" thickBot="1">
      <c r="A16" s="248"/>
      <c r="B16" s="105"/>
      <c r="C16" s="249"/>
      <c r="D16" s="105"/>
      <c r="E16" s="250"/>
      <c r="F16" s="105"/>
      <c r="G16" s="250"/>
      <c r="H16" s="105"/>
      <c r="I16" s="248"/>
      <c r="J16" s="105"/>
      <c r="K16" s="317"/>
      <c r="L16" s="317"/>
      <c r="M16" s="251"/>
      <c r="N16" s="251"/>
      <c r="O16" s="251"/>
    </row>
    <row r="17" spans="1:15" s="108" customFormat="1" ht="15" thickBot="1">
      <c r="A17" s="106"/>
      <c r="B17" s="105"/>
      <c r="C17" s="106"/>
      <c r="D17" s="105"/>
      <c r="E17" s="105"/>
      <c r="F17" s="105"/>
      <c r="G17" s="105"/>
      <c r="H17" s="105"/>
      <c r="I17" s="105"/>
      <c r="J17" s="105"/>
      <c r="K17" s="105"/>
      <c r="L17" s="105"/>
      <c r="M17" s="105"/>
      <c r="N17" s="105"/>
      <c r="O17" s="105"/>
    </row>
    <row r="18" spans="1:15" s="108" customFormat="1" ht="15" thickBot="1">
      <c r="A18" s="248"/>
      <c r="B18" s="105"/>
      <c r="C18" s="249"/>
      <c r="D18" s="105"/>
      <c r="E18" s="250"/>
      <c r="F18" s="105"/>
      <c r="G18" s="250"/>
      <c r="H18" s="105"/>
      <c r="I18" s="248"/>
      <c r="J18" s="105"/>
      <c r="K18" s="317"/>
      <c r="L18" s="317"/>
      <c r="M18" s="251"/>
      <c r="N18" s="251"/>
      <c r="O18" s="251"/>
    </row>
    <row r="19" spans="1:15" s="108" customFormat="1" ht="15" thickBot="1">
      <c r="A19" s="106"/>
      <c r="B19" s="105"/>
      <c r="C19" s="106"/>
      <c r="D19" s="105"/>
      <c r="E19" s="105"/>
      <c r="F19" s="105"/>
      <c r="G19" s="105"/>
      <c r="H19" s="105"/>
      <c r="I19" s="105"/>
      <c r="J19" s="105"/>
      <c r="K19" s="105"/>
      <c r="L19" s="105"/>
      <c r="M19" s="105"/>
      <c r="N19" s="105"/>
      <c r="O19" s="105"/>
    </row>
    <row r="20" spans="1:15" s="108" customFormat="1" ht="15" thickBot="1">
      <c r="A20" s="248"/>
      <c r="B20" s="105"/>
      <c r="C20" s="249"/>
      <c r="D20" s="105"/>
      <c r="E20" s="250"/>
      <c r="F20" s="105"/>
      <c r="G20" s="250"/>
      <c r="H20" s="105"/>
      <c r="I20" s="248"/>
      <c r="J20" s="105"/>
      <c r="K20" s="317"/>
      <c r="L20" s="317"/>
      <c r="M20" s="251"/>
      <c r="N20" s="251"/>
      <c r="O20" s="251"/>
    </row>
    <row r="21" spans="1:15" s="108" customFormat="1" ht="15" thickBot="1">
      <c r="A21" s="106"/>
      <c r="B21" s="105"/>
      <c r="C21" s="106"/>
      <c r="D21" s="105"/>
      <c r="E21" s="105"/>
      <c r="F21" s="105"/>
      <c r="G21" s="105"/>
      <c r="H21" s="105"/>
      <c r="I21" s="105"/>
      <c r="J21" s="105"/>
      <c r="K21" s="105"/>
      <c r="L21" s="105"/>
      <c r="M21" s="105"/>
      <c r="N21" s="105"/>
      <c r="O21" s="105"/>
    </row>
    <row r="22" spans="1:15" s="108" customFormat="1" ht="15" thickBot="1">
      <c r="A22" s="248"/>
      <c r="B22" s="105"/>
      <c r="C22" s="249"/>
      <c r="D22" s="105"/>
      <c r="E22" s="250"/>
      <c r="F22" s="105"/>
      <c r="G22" s="250"/>
      <c r="H22" s="105"/>
      <c r="I22" s="248"/>
      <c r="J22" s="105"/>
      <c r="K22" s="252"/>
      <c r="L22" s="252"/>
      <c r="M22" s="251"/>
      <c r="N22" s="251"/>
      <c r="O22" s="251"/>
    </row>
    <row r="23" spans="1:9" s="108" customFormat="1" ht="15" thickBot="1">
      <c r="A23" s="124"/>
      <c r="B23" s="124"/>
      <c r="C23" s="124"/>
      <c r="D23" s="124"/>
      <c r="E23" s="124"/>
      <c r="F23" s="124"/>
      <c r="G23" s="124"/>
      <c r="H23" s="124"/>
      <c r="I23" s="125"/>
    </row>
    <row r="24" spans="1:15" s="108" customFormat="1" ht="45.75" customHeight="1" thickBot="1">
      <c r="A24" s="109"/>
      <c r="E24" s="123" t="s">
        <v>238</v>
      </c>
      <c r="I24" s="122">
        <f>SUM(I10:I23)</f>
        <v>0</v>
      </c>
      <c r="K24" s="370" t="s">
        <v>44</v>
      </c>
      <c r="L24" s="371"/>
      <c r="M24" s="372"/>
      <c r="N24" s="354" t="s">
        <v>401</v>
      </c>
      <c r="O24" s="355"/>
    </row>
    <row r="25" spans="1:15" s="108" customFormat="1" ht="15" thickTop="1">
      <c r="A25" s="109"/>
      <c r="K25" s="362" t="s">
        <v>237</v>
      </c>
      <c r="L25" s="363"/>
      <c r="M25" s="126" t="s">
        <v>318</v>
      </c>
      <c r="N25" s="342"/>
      <c r="O25" s="343"/>
    </row>
    <row r="26" spans="1:15" s="108" customFormat="1" ht="14.25">
      <c r="A26" s="109"/>
      <c r="K26" s="356"/>
      <c r="L26" s="357"/>
      <c r="M26" s="360"/>
      <c r="N26" s="344"/>
      <c r="O26" s="345"/>
    </row>
    <row r="27" spans="1:15" s="108" customFormat="1" ht="14.25">
      <c r="A27" s="109"/>
      <c r="K27" s="356"/>
      <c r="L27" s="357"/>
      <c r="M27" s="360"/>
      <c r="N27" s="344"/>
      <c r="O27" s="345"/>
    </row>
    <row r="28" spans="1:15" s="108" customFormat="1" ht="15" thickBot="1">
      <c r="A28" s="109"/>
      <c r="K28" s="358"/>
      <c r="L28" s="359"/>
      <c r="M28" s="361"/>
      <c r="N28" s="346"/>
      <c r="O28" s="347"/>
    </row>
    <row r="30" ht="14.25">
      <c r="A30" s="127" t="s">
        <v>25</v>
      </c>
    </row>
    <row r="31" ht="14.25">
      <c r="A31" s="128" t="s">
        <v>24</v>
      </c>
    </row>
    <row r="32" ht="14.25">
      <c r="A32" s="128" t="s">
        <v>26</v>
      </c>
    </row>
    <row r="33" ht="14.25">
      <c r="A33" s="293" t="s">
        <v>400</v>
      </c>
    </row>
    <row r="34" ht="14.25">
      <c r="A34" s="128"/>
    </row>
  </sheetData>
  <sheetProtection password="C4DD" sheet="1" objects="1" scenarios="1"/>
  <mergeCells count="14">
    <mergeCell ref="I4:M4"/>
    <mergeCell ref="K24:M24"/>
    <mergeCell ref="K2:M2"/>
    <mergeCell ref="L6:M6"/>
    <mergeCell ref="N25:O28"/>
    <mergeCell ref="G6:J6"/>
    <mergeCell ref="C8:I8"/>
    <mergeCell ref="A5:E5"/>
    <mergeCell ref="I1:M1"/>
    <mergeCell ref="N24:O24"/>
    <mergeCell ref="K26:L28"/>
    <mergeCell ref="M26:M28"/>
    <mergeCell ref="K25:L25"/>
    <mergeCell ref="I3:M3"/>
  </mergeCells>
  <dataValidations count="4">
    <dataValidation type="list" allowBlank="1" showInputMessage="1" showErrorMessage="1" prompt="Veuillez choisir un maître de stage coordinateur" sqref="K26:L28">
      <formula1>Coordinateurs</formula1>
    </dataValidation>
    <dataValidation type="list" allowBlank="1" showInputMessage="1" showErrorMessage="1" prompt="Veuillez faire un choix" sqref="A5">
      <formula1>Stage</formula1>
    </dataValidation>
    <dataValidation type="list" allowBlank="1" showInputMessage="1" showErrorMessage="1" prompt="Veuillez sélectionner une période" sqref="C12 C10 C22 C20 C18 C16 C14">
      <formula1>Années</formula1>
    </dataValidation>
    <dataValidation type="list" allowBlank="1" showInputMessage="1" showErrorMessage="1" prompt="Veuillez faire un choix" sqref="A12 A10 A22 A20 A18 A16 A14">
      <formula1>Année</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Feuil5">
    <tabColor theme="0" tint="-0.3499799966812134"/>
  </sheetPr>
  <dimension ref="A1:K40"/>
  <sheetViews>
    <sheetView showGridLines="0" zoomScalePageLayoutView="0" workbookViewId="0" topLeftCell="A40">
      <selection activeCell="I38" sqref="I38"/>
    </sheetView>
  </sheetViews>
  <sheetFormatPr defaultColWidth="11.421875" defaultRowHeight="15"/>
  <cols>
    <col min="1" max="1" width="44.140625" style="0" customWidth="1"/>
    <col min="9" max="9" width="10.8515625" style="58" customWidth="1"/>
  </cols>
  <sheetData>
    <row r="1" spans="2:11" ht="19.5">
      <c r="B1" s="377" t="s">
        <v>211</v>
      </c>
      <c r="C1" s="377"/>
      <c r="D1" s="377"/>
      <c r="E1" s="377"/>
      <c r="F1" s="377"/>
      <c r="G1" s="377"/>
      <c r="H1" s="377"/>
      <c r="I1" s="377"/>
      <c r="J1" s="50"/>
      <c r="K1" s="50"/>
    </row>
    <row r="2" spans="1:9" s="45" customFormat="1" ht="15">
      <c r="A2" s="42" t="s">
        <v>28</v>
      </c>
      <c r="B2" s="42">
        <f>IF(ISBLANK('dde enregistement plan de stage'!C10),"",'dde enregistement plan de stage'!C10)</f>
      </c>
      <c r="I2" s="57"/>
    </row>
    <row r="3" spans="1:9" s="45" customFormat="1" ht="15">
      <c r="A3" s="42" t="s">
        <v>89</v>
      </c>
      <c r="B3" s="42">
        <f>IF(ISBLANK('dde enregistement plan de stage'!C11),"",'dde enregistement plan de stage'!C11)</f>
      </c>
      <c r="I3" s="57"/>
    </row>
    <row r="4" spans="1:2" ht="15">
      <c r="A4" s="42" t="s">
        <v>29</v>
      </c>
      <c r="B4" s="42">
        <f>IF(ISBLANK('dde enregistement plan de stage'!F10),"",'dde enregistement plan de stage'!F10)</f>
      </c>
    </row>
    <row r="5" spans="1:8" ht="17.25">
      <c r="A5" s="11"/>
      <c r="B5" s="374" t="s">
        <v>225</v>
      </c>
      <c r="C5" s="375"/>
      <c r="D5" s="375"/>
      <c r="E5" s="375"/>
      <c r="F5" s="375"/>
      <c r="G5" s="375"/>
      <c r="H5" s="376"/>
    </row>
    <row r="6" spans="2:8" ht="14.25">
      <c r="B6" s="88">
        <v>1</v>
      </c>
      <c r="C6" s="88">
        <v>2</v>
      </c>
      <c r="D6" s="88">
        <v>3</v>
      </c>
      <c r="E6" s="88">
        <v>4</v>
      </c>
      <c r="F6" s="88">
        <v>5</v>
      </c>
      <c r="G6" s="88">
        <v>6</v>
      </c>
      <c r="H6" s="88">
        <v>7</v>
      </c>
    </row>
    <row r="7" spans="1:8" ht="14.25">
      <c r="A7" s="76" t="s">
        <v>213</v>
      </c>
      <c r="B7" s="89">
        <f>'Plan de stage'!$K$10</f>
        <v>0</v>
      </c>
      <c r="C7" s="89">
        <f>'Plan de stage'!$K$12</f>
        <v>0</v>
      </c>
      <c r="D7" s="89">
        <f>'Plan de stage'!$K$14</f>
        <v>0</v>
      </c>
      <c r="E7" s="89">
        <f>'Plan de stage'!$K$16</f>
        <v>0</v>
      </c>
      <c r="F7" s="89">
        <f>'Plan de stage'!$K$18</f>
        <v>0</v>
      </c>
      <c r="G7" s="89">
        <f>'Plan de stage'!$K$20</f>
        <v>0</v>
      </c>
      <c r="H7" s="89">
        <f>'Plan de stage'!$K$22</f>
        <v>0</v>
      </c>
    </row>
    <row r="8" spans="1:8" ht="14.25">
      <c r="A8" s="76" t="s">
        <v>214</v>
      </c>
      <c r="B8" s="89">
        <f>'Plan de stage'!$L$10</f>
        <v>0</v>
      </c>
      <c r="C8" s="89">
        <f>'Plan de stage'!$L$12</f>
        <v>0</v>
      </c>
      <c r="D8" s="89">
        <f>'Plan de stage'!$L$14</f>
        <v>0</v>
      </c>
      <c r="E8" s="89">
        <f>'Plan de stage'!$L$16</f>
        <v>0</v>
      </c>
      <c r="F8" s="89">
        <f>'Plan de stage'!$L$18</f>
        <v>0</v>
      </c>
      <c r="G8" s="89">
        <f>'Plan de stage'!$L$20</f>
        <v>0</v>
      </c>
      <c r="H8" s="89">
        <f>'Plan de stage'!$L$22</f>
        <v>0</v>
      </c>
    </row>
    <row r="9" spans="1:8" ht="14.25">
      <c r="A9" s="76" t="s">
        <v>215</v>
      </c>
      <c r="B9" s="89">
        <f>'Plan de stage'!$C$10</f>
        <v>0</v>
      </c>
      <c r="C9" s="89">
        <f>'Plan de stage'!$C$12</f>
        <v>0</v>
      </c>
      <c r="D9" s="89">
        <f>'Plan de stage'!$C$14</f>
        <v>0</v>
      </c>
      <c r="E9" s="89">
        <f>'Plan de stage'!$C$16</f>
        <v>0</v>
      </c>
      <c r="F9" s="89">
        <f>'Plan de stage'!$C$18</f>
        <v>0</v>
      </c>
      <c r="G9" s="89">
        <f>'Plan de stage'!$C$20</f>
        <v>0</v>
      </c>
      <c r="H9" s="89">
        <f>'Plan de stage'!$C$22</f>
        <v>0</v>
      </c>
    </row>
    <row r="10" ht="15">
      <c r="A10" s="13"/>
    </row>
    <row r="11" spans="2:9" ht="14.25">
      <c r="B11" s="374" t="s">
        <v>225</v>
      </c>
      <c r="C11" s="375"/>
      <c r="D11" s="375"/>
      <c r="E11" s="375"/>
      <c r="F11" s="375"/>
      <c r="G11" s="375"/>
      <c r="H11" s="375"/>
      <c r="I11" s="376"/>
    </row>
    <row r="12" spans="2:9" ht="14.25">
      <c r="B12" s="14">
        <v>1</v>
      </c>
      <c r="C12" s="14">
        <v>2</v>
      </c>
      <c r="D12" s="14">
        <v>3</v>
      </c>
      <c r="E12" s="14">
        <v>4</v>
      </c>
      <c r="F12" s="14">
        <v>5</v>
      </c>
      <c r="G12" s="14">
        <v>6</v>
      </c>
      <c r="H12" s="14">
        <v>7</v>
      </c>
      <c r="I12" s="59" t="s">
        <v>239</v>
      </c>
    </row>
    <row r="13" spans="1:9" ht="14.25">
      <c r="A13" s="7" t="s">
        <v>204</v>
      </c>
      <c r="B13" s="374"/>
      <c r="C13" s="375"/>
      <c r="D13" s="375"/>
      <c r="E13" s="375"/>
      <c r="F13" s="375"/>
      <c r="G13" s="375"/>
      <c r="H13" s="376"/>
      <c r="I13" s="59"/>
    </row>
    <row r="14" spans="1:9" ht="14.25">
      <c r="A14" s="53" t="s">
        <v>207</v>
      </c>
      <c r="B14" s="253"/>
      <c r="C14" s="253"/>
      <c r="D14" s="253"/>
      <c r="E14" s="253"/>
      <c r="F14" s="253"/>
      <c r="G14" s="253"/>
      <c r="H14" s="253"/>
      <c r="I14" s="189">
        <f>IF(ISERROR(AVERAGE(B14:H14)),"",AVERAGE(B14:H14))</f>
      </c>
    </row>
    <row r="15" spans="1:9" ht="14.25">
      <c r="A15" s="53" t="s">
        <v>203</v>
      </c>
      <c r="B15" s="253"/>
      <c r="C15" s="253"/>
      <c r="D15" s="253"/>
      <c r="E15" s="253"/>
      <c r="F15" s="253"/>
      <c r="G15" s="253"/>
      <c r="H15" s="253"/>
      <c r="I15" s="189">
        <f>IF(ISERROR(AVERAGE(B15:H15)),"",AVERAGE(B15:H15))</f>
      </c>
    </row>
    <row r="16" spans="1:9" ht="14.25">
      <c r="A16" s="6" t="s">
        <v>210</v>
      </c>
      <c r="B16" s="253"/>
      <c r="C16" s="253"/>
      <c r="D16" s="253"/>
      <c r="E16" s="253"/>
      <c r="F16" s="253"/>
      <c r="G16" s="253"/>
      <c r="H16" s="253"/>
      <c r="I16" s="189">
        <f>IF(ISERROR(AVERAGE(B16:H16)),"",AVERAGE(B16:H16))</f>
      </c>
    </row>
    <row r="19" spans="2:9" ht="14.25">
      <c r="B19" s="374" t="s">
        <v>225</v>
      </c>
      <c r="C19" s="375"/>
      <c r="D19" s="375"/>
      <c r="E19" s="375"/>
      <c r="F19" s="375"/>
      <c r="G19" s="375"/>
      <c r="H19" s="375"/>
      <c r="I19" s="376"/>
    </row>
    <row r="20" spans="2:9" ht="14.25">
      <c r="B20" s="14">
        <v>1</v>
      </c>
      <c r="C20" s="14">
        <v>2</v>
      </c>
      <c r="D20" s="14">
        <v>3</v>
      </c>
      <c r="E20" s="14">
        <v>4</v>
      </c>
      <c r="F20" s="14">
        <v>5</v>
      </c>
      <c r="G20" s="14">
        <v>6</v>
      </c>
      <c r="H20" s="14">
        <v>7</v>
      </c>
      <c r="I20" s="59" t="s">
        <v>239</v>
      </c>
    </row>
    <row r="21" spans="1:9" ht="14.25">
      <c r="A21" s="2" t="s">
        <v>205</v>
      </c>
      <c r="B21" s="374"/>
      <c r="C21" s="375"/>
      <c r="D21" s="375"/>
      <c r="E21" s="375"/>
      <c r="F21" s="375"/>
      <c r="G21" s="375"/>
      <c r="H21" s="376"/>
      <c r="I21" s="59"/>
    </row>
    <row r="22" spans="1:9" ht="14.25">
      <c r="A22" s="3" t="s">
        <v>206</v>
      </c>
      <c r="B22" s="253"/>
      <c r="C22" s="253"/>
      <c r="D22" s="253"/>
      <c r="E22" s="253"/>
      <c r="F22" s="253"/>
      <c r="G22" s="253"/>
      <c r="H22" s="253"/>
      <c r="I22" s="189">
        <f>IF(ISERROR(AVERAGE(B22:H22)),"",AVERAGE(B22:H22))</f>
      </c>
    </row>
    <row r="23" spans="1:9" ht="14.25">
      <c r="A23" s="3" t="s">
        <v>344</v>
      </c>
      <c r="B23" s="120">
        <f aca="true" t="shared" si="0" ref="B23:H23">B22*12</f>
        <v>0</v>
      </c>
      <c r="C23" s="120">
        <f t="shared" si="0"/>
        <v>0</v>
      </c>
      <c r="D23" s="120">
        <f t="shared" si="0"/>
        <v>0</v>
      </c>
      <c r="E23" s="120">
        <f t="shared" si="0"/>
        <v>0</v>
      </c>
      <c r="F23" s="120">
        <f t="shared" si="0"/>
        <v>0</v>
      </c>
      <c r="G23" s="120">
        <f t="shared" si="0"/>
        <v>0</v>
      </c>
      <c r="H23" s="120">
        <f t="shared" si="0"/>
        <v>0</v>
      </c>
      <c r="I23" s="189">
        <f>IF(ISERROR(AVERAGE(B23:H23)),"",AVERAGE(B23:H23))</f>
        <v>0</v>
      </c>
    </row>
    <row r="24" ht="14.25">
      <c r="A24" s="191"/>
    </row>
    <row r="26" spans="2:9" ht="14.25">
      <c r="B26" s="374" t="s">
        <v>225</v>
      </c>
      <c r="C26" s="375"/>
      <c r="D26" s="375"/>
      <c r="E26" s="375"/>
      <c r="F26" s="375"/>
      <c r="G26" s="375"/>
      <c r="H26" s="375"/>
      <c r="I26" s="376"/>
    </row>
    <row r="27" spans="2:9" ht="14.25">
      <c r="B27" s="14">
        <v>1</v>
      </c>
      <c r="C27" s="14">
        <v>2</v>
      </c>
      <c r="D27" s="14">
        <v>3</v>
      </c>
      <c r="E27" s="14">
        <v>4</v>
      </c>
      <c r="F27" s="14">
        <v>5</v>
      </c>
      <c r="G27" s="14">
        <v>6</v>
      </c>
      <c r="H27" s="14">
        <v>7</v>
      </c>
      <c r="I27" s="59" t="s">
        <v>239</v>
      </c>
    </row>
    <row r="28" spans="1:9" ht="14.25">
      <c r="A28" s="4" t="s">
        <v>208</v>
      </c>
      <c r="B28" s="54"/>
      <c r="C28" s="55"/>
      <c r="D28" s="55"/>
      <c r="E28" s="55"/>
      <c r="F28" s="55"/>
      <c r="G28" s="55"/>
      <c r="H28" s="56"/>
      <c r="I28" s="59"/>
    </row>
    <row r="29" spans="1:9" ht="14.25">
      <c r="A29" s="6" t="s">
        <v>209</v>
      </c>
      <c r="B29" s="253"/>
      <c r="C29" s="253"/>
      <c r="D29" s="253"/>
      <c r="E29" s="253"/>
      <c r="F29" s="253"/>
      <c r="G29" s="253"/>
      <c r="H29" s="253"/>
      <c r="I29" s="189">
        <f>IF(ISERROR(AVERAGE(B29:H29)),"",AVERAGE(B29:H29))</f>
      </c>
    </row>
    <row r="30" spans="1:9" ht="14.25">
      <c r="A30" s="5" t="s">
        <v>345</v>
      </c>
      <c r="B30" s="254">
        <f>'Actes chirurgicaux'!C7</f>
        <v>0</v>
      </c>
      <c r="C30" s="254">
        <f>'Actes chirurgicaux'!D7</f>
        <v>0</v>
      </c>
      <c r="D30" s="254">
        <f>'Actes chirurgicaux'!E7</f>
        <v>0</v>
      </c>
      <c r="E30" s="254">
        <f>'Actes chirurgicaux'!F7</f>
        <v>0</v>
      </c>
      <c r="F30" s="254">
        <f>'Actes chirurgicaux'!G7</f>
        <v>0</v>
      </c>
      <c r="G30" s="254">
        <f>'Actes chirurgicaux'!H7</f>
        <v>0</v>
      </c>
      <c r="H30" s="254">
        <f>'Actes chirurgicaux'!I7</f>
        <v>0</v>
      </c>
      <c r="I30" s="189">
        <f>IF(ISERROR(AVERAGE(B30:H30)),"",AVERAGE(B30:H30))</f>
        <v>0</v>
      </c>
    </row>
    <row r="31" ht="14.25">
      <c r="I31" s="60"/>
    </row>
    <row r="33" spans="2:9" ht="14.25">
      <c r="B33" s="374" t="s">
        <v>225</v>
      </c>
      <c r="C33" s="375"/>
      <c r="D33" s="375"/>
      <c r="E33" s="375"/>
      <c r="F33" s="375"/>
      <c r="G33" s="375"/>
      <c r="H33" s="375"/>
      <c r="I33" s="376"/>
    </row>
    <row r="34" spans="2:9" ht="14.25">
      <c r="B34" s="322">
        <v>1</v>
      </c>
      <c r="C34" s="322">
        <v>2</v>
      </c>
      <c r="D34" s="322">
        <v>3</v>
      </c>
      <c r="E34" s="322">
        <v>4</v>
      </c>
      <c r="F34" s="322">
        <v>5</v>
      </c>
      <c r="G34" s="322">
        <v>6</v>
      </c>
      <c r="H34" s="322">
        <v>7</v>
      </c>
      <c r="I34" s="59" t="s">
        <v>239</v>
      </c>
    </row>
    <row r="35" spans="1:9" ht="14.25">
      <c r="A35" s="324" t="s">
        <v>432</v>
      </c>
      <c r="B35" s="54"/>
      <c r="C35" s="55"/>
      <c r="D35" s="55"/>
      <c r="E35" s="55"/>
      <c r="F35" s="55"/>
      <c r="G35" s="55"/>
      <c r="H35" s="56"/>
      <c r="I35" s="59"/>
    </row>
    <row r="36" spans="1:9" ht="14.25">
      <c r="A36" s="6" t="s">
        <v>433</v>
      </c>
      <c r="B36" s="253"/>
      <c r="C36" s="253"/>
      <c r="D36" s="253"/>
      <c r="E36" s="253"/>
      <c r="F36" s="253"/>
      <c r="G36" s="253"/>
      <c r="H36" s="253"/>
      <c r="I36" s="189">
        <f>IF(ISERROR(AVERAGE(B36:H36)),"",AVERAGE(B36:H36))</f>
      </c>
    </row>
    <row r="37" spans="1:9" ht="14.25">
      <c r="A37" s="5" t="s">
        <v>434</v>
      </c>
      <c r="B37" s="254"/>
      <c r="C37" s="254"/>
      <c r="D37" s="254"/>
      <c r="E37" s="254"/>
      <c r="F37" s="254"/>
      <c r="G37" s="254"/>
      <c r="H37" s="254"/>
      <c r="I37" s="189">
        <f>IF(ISERROR(AVERAGE(B37:H37)),"",AVERAGE(B37:H37))</f>
      </c>
    </row>
    <row r="38" spans="1:9" ht="14.25">
      <c r="A38" s="5" t="s">
        <v>435</v>
      </c>
      <c r="B38" s="254"/>
      <c r="C38" s="254"/>
      <c r="D38" s="254"/>
      <c r="E38" s="254"/>
      <c r="F38" s="254"/>
      <c r="G38" s="254"/>
      <c r="H38" s="254"/>
      <c r="I38" s="189">
        <f>IF(ISERROR(AVERAGE(B38:H38)),"",AVERAGE(B38:H38))</f>
      </c>
    </row>
    <row r="39" spans="1:9" ht="14.25">
      <c r="A39" s="5" t="s">
        <v>436</v>
      </c>
      <c r="B39" s="254"/>
      <c r="C39" s="254"/>
      <c r="D39" s="254"/>
      <c r="E39" s="254"/>
      <c r="F39" s="254"/>
      <c r="G39" s="254"/>
      <c r="H39" s="254"/>
      <c r="I39" s="189">
        <f>IF(ISERROR(AVERAGE(B39:H39)),"",AVERAGE(B39:H39))</f>
      </c>
    </row>
    <row r="40" spans="1:9" ht="14.25">
      <c r="A40" s="5" t="s">
        <v>437</v>
      </c>
      <c r="B40" s="254"/>
      <c r="C40" s="254"/>
      <c r="D40" s="254"/>
      <c r="E40" s="254"/>
      <c r="F40" s="254"/>
      <c r="G40" s="254"/>
      <c r="H40" s="254"/>
      <c r="I40" s="189">
        <f>IF(ISERROR(AVERAGE(B40:H40)),"",AVERAGE(B40:H40))</f>
      </c>
    </row>
  </sheetData>
  <sheetProtection password="C4DD" sheet="1" objects="1" scenarios="1"/>
  <mergeCells count="8">
    <mergeCell ref="B33:I33"/>
    <mergeCell ref="B1:I1"/>
    <mergeCell ref="B11:I11"/>
    <mergeCell ref="B19:I19"/>
    <mergeCell ref="B26:I26"/>
    <mergeCell ref="B21:H21"/>
    <mergeCell ref="B13:H13"/>
    <mergeCell ref="B5:H5"/>
  </mergeCells>
  <dataValidations count="1">
    <dataValidation allowBlank="1" showInputMessage="1" showErrorMessage="1" prompt="Remplissage automatique, ne rien encoder manuellement" sqref="B7:H9"/>
  </dataValidations>
  <printOptions/>
  <pageMargins left="0.3937007874015748" right="0.3937007874015748" top="0.3937007874015748" bottom="0.3937007874015748" header="0.1968503937007874" footer="0.1968503937007874"/>
  <pageSetup horizontalDpi="600" verticalDpi="600" orientation="landscape" paperSize="9" r:id="rId1"/>
  <headerFooter>
    <oddFooter>&amp;CRelevé des activités &amp;P/&amp;N</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codeName="Feuil6">
    <tabColor theme="0" tint="-0.3499799966812134"/>
  </sheetPr>
  <dimension ref="A1:S100"/>
  <sheetViews>
    <sheetView showGridLines="0" zoomScalePageLayoutView="0" workbookViewId="0" topLeftCell="A67">
      <selection activeCell="A4" sqref="A4"/>
    </sheetView>
  </sheetViews>
  <sheetFormatPr defaultColWidth="11.421875" defaultRowHeight="15"/>
  <cols>
    <col min="2" max="2" width="40.7109375" style="0" customWidth="1"/>
    <col min="3" max="3" width="4.7109375" style="1" customWidth="1"/>
    <col min="4" max="9" width="4.421875" style="1" customWidth="1"/>
    <col min="10" max="10" width="10.00390625" style="58" bestFit="1" customWidth="1"/>
    <col min="11" max="17" width="4.421875" style="1" customWidth="1"/>
    <col min="18" max="18" width="10.00390625" style="58" bestFit="1" customWidth="1"/>
  </cols>
  <sheetData>
    <row r="1" spans="1:19" ht="19.5">
      <c r="A1" s="51" t="s">
        <v>28</v>
      </c>
      <c r="B1" s="42">
        <f>IF(ISBLANK('dde enregistement plan de stage'!C10),"",'dde enregistement plan de stage'!C10)</f>
      </c>
      <c r="C1" s="377" t="s">
        <v>124</v>
      </c>
      <c r="D1" s="377"/>
      <c r="E1" s="377"/>
      <c r="F1" s="377"/>
      <c r="G1" s="377"/>
      <c r="H1" s="377"/>
      <c r="I1" s="377"/>
      <c r="J1" s="377"/>
      <c r="K1" s="377"/>
      <c r="L1" s="377"/>
      <c r="M1" s="377"/>
      <c r="N1" s="377"/>
      <c r="O1" s="377"/>
      <c r="P1" s="377"/>
      <c r="Q1" s="377"/>
      <c r="R1" s="377"/>
      <c r="S1" s="50"/>
    </row>
    <row r="2" spans="1:19" s="43" customFormat="1" ht="15">
      <c r="A2" s="51" t="s">
        <v>89</v>
      </c>
      <c r="B2" s="42">
        <f>IF(ISBLANK('dde enregistement plan de stage'!C11),"",'dde enregistement plan de stage'!C11)</f>
      </c>
      <c r="K2" s="63"/>
      <c r="S2" s="61"/>
    </row>
    <row r="3" spans="1:19" s="43" customFormat="1" ht="15">
      <c r="A3" s="51" t="s">
        <v>29</v>
      </c>
      <c r="B3" s="42">
        <f>IF(ISBLANK('dde enregistement plan de stage'!F10),"",'dde enregistement plan de stage'!F10)</f>
      </c>
      <c r="K3" s="63"/>
      <c r="S3" s="61"/>
    </row>
    <row r="4" spans="10:18" s="43" customFormat="1" ht="15">
      <c r="J4" s="63"/>
      <c r="R4" s="61"/>
    </row>
    <row r="5" spans="3:9" ht="14.25">
      <c r="C5" s="378" t="s">
        <v>225</v>
      </c>
      <c r="D5" s="378"/>
      <c r="E5" s="378"/>
      <c r="F5" s="378"/>
      <c r="G5" s="378"/>
      <c r="H5" s="378"/>
      <c r="I5" s="378"/>
    </row>
    <row r="6" spans="3:9" ht="14.25">
      <c r="C6" s="46">
        <v>1</v>
      </c>
      <c r="D6" s="46">
        <v>2</v>
      </c>
      <c r="E6" s="46">
        <v>3</v>
      </c>
      <c r="F6" s="46">
        <v>4</v>
      </c>
      <c r="G6" s="46">
        <v>5</v>
      </c>
      <c r="H6" s="46">
        <v>6</v>
      </c>
      <c r="I6" s="46">
        <v>7</v>
      </c>
    </row>
    <row r="7" spans="2:9" ht="14.25">
      <c r="B7" s="41" t="s">
        <v>23</v>
      </c>
      <c r="C7" s="190">
        <f aca="true" t="shared" si="0" ref="C7:I7">SUM(C17+C33+C55+C91+C100+K17+K33+K55+K91+K100)</f>
        <v>0</v>
      </c>
      <c r="D7" s="190">
        <f t="shared" si="0"/>
        <v>0</v>
      </c>
      <c r="E7" s="190">
        <f t="shared" si="0"/>
        <v>0</v>
      </c>
      <c r="F7" s="190">
        <f t="shared" si="0"/>
        <v>0</v>
      </c>
      <c r="G7" s="190">
        <f t="shared" si="0"/>
        <v>0</v>
      </c>
      <c r="H7" s="190">
        <f t="shared" si="0"/>
        <v>0</v>
      </c>
      <c r="I7" s="190">
        <f t="shared" si="0"/>
        <v>0</v>
      </c>
    </row>
    <row r="8" spans="2:18" ht="17.25">
      <c r="B8" s="10"/>
      <c r="C8" s="15"/>
      <c r="D8" s="15"/>
      <c r="E8" s="15"/>
      <c r="F8" s="15"/>
      <c r="G8" s="15"/>
      <c r="H8" s="15"/>
      <c r="I8" s="15"/>
      <c r="J8" s="62"/>
      <c r="K8" s="15"/>
      <c r="L8" s="15"/>
      <c r="M8" s="15"/>
      <c r="N8" s="15"/>
      <c r="O8" s="15"/>
      <c r="P8" s="15"/>
      <c r="Q8" s="15"/>
      <c r="R8" s="62"/>
    </row>
    <row r="9" spans="3:18" ht="14.25">
      <c r="C9" s="374" t="s">
        <v>225</v>
      </c>
      <c r="D9" s="375"/>
      <c r="E9" s="375"/>
      <c r="F9" s="375"/>
      <c r="G9" s="375"/>
      <c r="H9" s="375"/>
      <c r="I9" s="375"/>
      <c r="J9" s="376"/>
      <c r="K9" s="374" t="s">
        <v>225</v>
      </c>
      <c r="L9" s="375"/>
      <c r="M9" s="375"/>
      <c r="N9" s="375"/>
      <c r="O9" s="375"/>
      <c r="P9" s="375"/>
      <c r="Q9" s="375"/>
      <c r="R9" s="376"/>
    </row>
    <row r="10" spans="3:18" ht="14.25">
      <c r="C10" s="14">
        <v>1</v>
      </c>
      <c r="D10" s="14">
        <v>2</v>
      </c>
      <c r="E10" s="14">
        <v>3</v>
      </c>
      <c r="F10" s="14">
        <v>4</v>
      </c>
      <c r="G10" s="14">
        <v>5</v>
      </c>
      <c r="H10" s="14">
        <v>6</v>
      </c>
      <c r="I10" s="14">
        <v>7</v>
      </c>
      <c r="J10" s="64" t="s">
        <v>239</v>
      </c>
      <c r="K10" s="14">
        <v>1</v>
      </c>
      <c r="L10" s="14">
        <v>2</v>
      </c>
      <c r="M10" s="14">
        <v>3</v>
      </c>
      <c r="N10" s="14">
        <v>4</v>
      </c>
      <c r="O10" s="14">
        <v>5</v>
      </c>
      <c r="P10" s="14">
        <v>6</v>
      </c>
      <c r="Q10" s="14">
        <v>7</v>
      </c>
      <c r="R10" s="64" t="s">
        <v>239</v>
      </c>
    </row>
    <row r="11" spans="2:18" ht="14.25">
      <c r="B11" s="7" t="s">
        <v>165</v>
      </c>
      <c r="C11" s="374" t="s">
        <v>126</v>
      </c>
      <c r="D11" s="375"/>
      <c r="E11" s="375"/>
      <c r="F11" s="375"/>
      <c r="G11" s="375"/>
      <c r="H11" s="375"/>
      <c r="I11" s="376"/>
      <c r="J11" s="59"/>
      <c r="K11" s="374" t="s">
        <v>127</v>
      </c>
      <c r="L11" s="375"/>
      <c r="M11" s="375"/>
      <c r="N11" s="375"/>
      <c r="O11" s="375"/>
      <c r="P11" s="375"/>
      <c r="Q11" s="376"/>
      <c r="R11" s="59"/>
    </row>
    <row r="12" spans="2:18" ht="14.25">
      <c r="B12" s="6" t="s">
        <v>175</v>
      </c>
      <c r="C12" s="253"/>
      <c r="D12" s="253"/>
      <c r="E12" s="253"/>
      <c r="F12" s="253"/>
      <c r="G12" s="253"/>
      <c r="H12" s="253"/>
      <c r="I12" s="253"/>
      <c r="J12" s="189">
        <f aca="true" t="shared" si="1" ref="J12:J17">IF(ISERROR(AVERAGE(C12:I12)),"",AVERAGE(C12:I12))</f>
      </c>
      <c r="K12" s="253"/>
      <c r="L12" s="253"/>
      <c r="M12" s="253"/>
      <c r="N12" s="253"/>
      <c r="O12" s="253"/>
      <c r="P12" s="253"/>
      <c r="Q12" s="253"/>
      <c r="R12" s="189">
        <f>IF(ISERROR(AVERAGE(K12:Q12)),"",AVERAGE(K12:Q12))</f>
      </c>
    </row>
    <row r="13" spans="2:18" ht="14.25">
      <c r="B13" s="6" t="s">
        <v>166</v>
      </c>
      <c r="C13" s="253"/>
      <c r="D13" s="253"/>
      <c r="E13" s="253"/>
      <c r="F13" s="253"/>
      <c r="G13" s="253"/>
      <c r="H13" s="253"/>
      <c r="I13" s="253"/>
      <c r="J13" s="189">
        <f>IF(ISERROR(AVERAGE(C13:I13)),"",AVERAGE(C13:I13))</f>
      </c>
      <c r="K13" s="253"/>
      <c r="L13" s="253"/>
      <c r="M13" s="253"/>
      <c r="N13" s="253"/>
      <c r="O13" s="253"/>
      <c r="P13" s="253"/>
      <c r="Q13" s="253"/>
      <c r="R13" s="189">
        <f>IF(ISERROR(AVERAGE(K13:Q13)),"",AVERAGE(K13:Q13))</f>
      </c>
    </row>
    <row r="14" spans="2:18" ht="14.25">
      <c r="B14" s="6" t="s">
        <v>107</v>
      </c>
      <c r="C14" s="253"/>
      <c r="D14" s="253"/>
      <c r="E14" s="253"/>
      <c r="F14" s="253"/>
      <c r="G14" s="253"/>
      <c r="H14" s="253"/>
      <c r="I14" s="253"/>
      <c r="J14" s="189">
        <f t="shared" si="1"/>
      </c>
      <c r="K14" s="253"/>
      <c r="L14" s="253"/>
      <c r="M14" s="253"/>
      <c r="N14" s="253"/>
      <c r="O14" s="253"/>
      <c r="P14" s="253"/>
      <c r="Q14" s="253"/>
      <c r="R14" s="189">
        <f>IF(ISERROR(AVERAGE(K14:Q14)),"",AVERAGE(K14:Q14))</f>
      </c>
    </row>
    <row r="15" spans="2:18" ht="14.25">
      <c r="B15" s="6" t="s">
        <v>108</v>
      </c>
      <c r="C15" s="253"/>
      <c r="D15" s="253"/>
      <c r="E15" s="253"/>
      <c r="F15" s="253"/>
      <c r="G15" s="253"/>
      <c r="H15" s="253"/>
      <c r="I15" s="253"/>
      <c r="J15" s="189">
        <f t="shared" si="1"/>
      </c>
      <c r="K15" s="253"/>
      <c r="L15" s="253"/>
      <c r="M15" s="253"/>
      <c r="N15" s="253"/>
      <c r="O15" s="253"/>
      <c r="P15" s="253"/>
      <c r="Q15" s="253"/>
      <c r="R15" s="189">
        <f>IF(ISERROR(AVERAGE(K15:Q15)),"",AVERAGE(K15:Q15))</f>
      </c>
    </row>
    <row r="16" spans="2:18" ht="14.25">
      <c r="B16" s="193"/>
      <c r="C16" s="253"/>
      <c r="D16" s="253"/>
      <c r="E16" s="253"/>
      <c r="F16" s="253"/>
      <c r="G16" s="253"/>
      <c r="H16" s="253"/>
      <c r="I16" s="253"/>
      <c r="J16" s="189"/>
      <c r="K16" s="253"/>
      <c r="L16" s="253"/>
      <c r="M16" s="253"/>
      <c r="N16" s="253"/>
      <c r="O16" s="253"/>
      <c r="P16" s="253"/>
      <c r="Q16" s="253"/>
      <c r="R16" s="189"/>
    </row>
    <row r="17" spans="2:18" ht="14.25">
      <c r="B17" s="3" t="s">
        <v>122</v>
      </c>
      <c r="C17" s="188">
        <f>SUM(C12:C16)</f>
        <v>0</v>
      </c>
      <c r="D17" s="188">
        <f aca="true" t="shared" si="2" ref="D17:I17">SUM(D12:D16)</f>
        <v>0</v>
      </c>
      <c r="E17" s="188">
        <f t="shared" si="2"/>
        <v>0</v>
      </c>
      <c r="F17" s="188">
        <f t="shared" si="2"/>
        <v>0</v>
      </c>
      <c r="G17" s="188">
        <f t="shared" si="2"/>
        <v>0</v>
      </c>
      <c r="H17" s="188">
        <f t="shared" si="2"/>
        <v>0</v>
      </c>
      <c r="I17" s="188">
        <f t="shared" si="2"/>
        <v>0</v>
      </c>
      <c r="J17" s="189">
        <f t="shared" si="1"/>
        <v>0</v>
      </c>
      <c r="K17" s="188">
        <f aca="true" t="shared" si="3" ref="K17:Q17">SUM(K12:K16)</f>
        <v>0</v>
      </c>
      <c r="L17" s="188">
        <f t="shared" si="3"/>
        <v>0</v>
      </c>
      <c r="M17" s="188">
        <f t="shared" si="3"/>
        <v>0</v>
      </c>
      <c r="N17" s="188">
        <f t="shared" si="3"/>
        <v>0</v>
      </c>
      <c r="O17" s="188">
        <f t="shared" si="3"/>
        <v>0</v>
      </c>
      <c r="P17" s="188">
        <f t="shared" si="3"/>
        <v>0</v>
      </c>
      <c r="Q17" s="188">
        <f t="shared" si="3"/>
        <v>0</v>
      </c>
      <c r="R17" s="189">
        <f>IF(ISERROR(AVERAGE(K17:Q17)),"",AVERAGE(K17:Q17))</f>
        <v>0</v>
      </c>
    </row>
    <row r="18" spans="3:18" ht="17.25">
      <c r="C18" s="15"/>
      <c r="D18" s="15"/>
      <c r="E18" s="15"/>
      <c r="F18" s="15"/>
      <c r="G18" s="15"/>
      <c r="H18" s="15"/>
      <c r="I18" s="15"/>
      <c r="J18" s="62"/>
      <c r="K18" s="15"/>
      <c r="L18" s="15"/>
      <c r="M18" s="15"/>
      <c r="N18" s="15"/>
      <c r="O18" s="15"/>
      <c r="P18" s="15"/>
      <c r="Q18" s="15"/>
      <c r="R18" s="62"/>
    </row>
    <row r="19" spans="3:18" ht="14.25">
      <c r="C19" s="374" t="s">
        <v>225</v>
      </c>
      <c r="D19" s="375"/>
      <c r="E19" s="375"/>
      <c r="F19" s="375"/>
      <c r="G19" s="375"/>
      <c r="H19" s="375"/>
      <c r="I19" s="375"/>
      <c r="J19" s="376"/>
      <c r="K19" s="374" t="s">
        <v>225</v>
      </c>
      <c r="L19" s="375"/>
      <c r="M19" s="375"/>
      <c r="N19" s="375"/>
      <c r="O19" s="375"/>
      <c r="P19" s="375"/>
      <c r="Q19" s="375"/>
      <c r="R19" s="376"/>
    </row>
    <row r="20" spans="3:18" ht="14.25">
      <c r="C20" s="14">
        <v>1</v>
      </c>
      <c r="D20" s="14">
        <v>2</v>
      </c>
      <c r="E20" s="14">
        <v>3</v>
      </c>
      <c r="F20" s="14">
        <v>4</v>
      </c>
      <c r="G20" s="14">
        <v>5</v>
      </c>
      <c r="H20" s="14">
        <v>6</v>
      </c>
      <c r="I20" s="14">
        <v>7</v>
      </c>
      <c r="J20" s="59" t="s">
        <v>239</v>
      </c>
      <c r="K20" s="14">
        <v>1</v>
      </c>
      <c r="L20" s="14">
        <v>2</v>
      </c>
      <c r="M20" s="14">
        <v>3</v>
      </c>
      <c r="N20" s="14">
        <v>4</v>
      </c>
      <c r="O20" s="14">
        <v>5</v>
      </c>
      <c r="P20" s="14">
        <v>6</v>
      </c>
      <c r="Q20" s="14">
        <v>7</v>
      </c>
      <c r="R20" s="59" t="s">
        <v>239</v>
      </c>
    </row>
    <row r="21" spans="2:18" ht="14.25">
      <c r="B21" s="7" t="s">
        <v>125</v>
      </c>
      <c r="C21" s="374" t="s">
        <v>126</v>
      </c>
      <c r="D21" s="375"/>
      <c r="E21" s="375"/>
      <c r="F21" s="375"/>
      <c r="G21" s="375"/>
      <c r="H21" s="375"/>
      <c r="I21" s="376"/>
      <c r="J21" s="59"/>
      <c r="K21" s="374" t="s">
        <v>127</v>
      </c>
      <c r="L21" s="375"/>
      <c r="M21" s="375"/>
      <c r="N21" s="375"/>
      <c r="O21" s="375"/>
      <c r="P21" s="375"/>
      <c r="Q21" s="376"/>
      <c r="R21" s="59"/>
    </row>
    <row r="22" spans="2:18" ht="14.25">
      <c r="B22" s="6" t="s">
        <v>128</v>
      </c>
      <c r="C22" s="253"/>
      <c r="D22" s="253"/>
      <c r="E22" s="253"/>
      <c r="F22" s="253"/>
      <c r="G22" s="253"/>
      <c r="H22" s="253"/>
      <c r="I22" s="253"/>
      <c r="J22" s="189">
        <f aca="true" t="shared" si="4" ref="J22:J31">IF(ISERROR(AVERAGE(C22:I22)),"",AVERAGE(C22:I22))</f>
      </c>
      <c r="K22" s="253"/>
      <c r="L22" s="253"/>
      <c r="M22" s="253"/>
      <c r="N22" s="253"/>
      <c r="O22" s="253"/>
      <c r="P22" s="253"/>
      <c r="Q22" s="253"/>
      <c r="R22" s="189">
        <f aca="true" t="shared" si="5" ref="R22:R31">IF(ISERROR(AVERAGE(K22:Q22)),"",AVERAGE(K22:Q22))</f>
      </c>
    </row>
    <row r="23" spans="2:18" ht="14.25">
      <c r="B23" s="6" t="s">
        <v>130</v>
      </c>
      <c r="C23" s="253"/>
      <c r="D23" s="253"/>
      <c r="E23" s="253"/>
      <c r="F23" s="253"/>
      <c r="G23" s="253"/>
      <c r="H23" s="253"/>
      <c r="I23" s="253"/>
      <c r="J23" s="189">
        <f t="shared" si="4"/>
      </c>
      <c r="K23" s="253"/>
      <c r="L23" s="253"/>
      <c r="M23" s="253"/>
      <c r="N23" s="253"/>
      <c r="O23" s="253"/>
      <c r="P23" s="253"/>
      <c r="Q23" s="253"/>
      <c r="R23" s="189">
        <f t="shared" si="5"/>
      </c>
    </row>
    <row r="24" spans="2:18" ht="14.25">
      <c r="B24" s="6" t="s">
        <v>129</v>
      </c>
      <c r="C24" s="253"/>
      <c r="D24" s="253"/>
      <c r="E24" s="253"/>
      <c r="F24" s="253"/>
      <c r="G24" s="253"/>
      <c r="H24" s="253"/>
      <c r="I24" s="253"/>
      <c r="J24" s="189">
        <f t="shared" si="4"/>
      </c>
      <c r="K24" s="253"/>
      <c r="L24" s="253"/>
      <c r="M24" s="253"/>
      <c r="N24" s="253"/>
      <c r="O24" s="253"/>
      <c r="P24" s="253"/>
      <c r="Q24" s="253"/>
      <c r="R24" s="189">
        <f t="shared" si="5"/>
      </c>
    </row>
    <row r="25" spans="2:18" ht="14.25">
      <c r="B25" s="6" t="s">
        <v>132</v>
      </c>
      <c r="C25" s="253"/>
      <c r="D25" s="253"/>
      <c r="E25" s="253"/>
      <c r="F25" s="253"/>
      <c r="G25" s="253"/>
      <c r="H25" s="253"/>
      <c r="I25" s="253"/>
      <c r="J25" s="189">
        <f t="shared" si="4"/>
      </c>
      <c r="K25" s="253"/>
      <c r="L25" s="253"/>
      <c r="M25" s="253"/>
      <c r="N25" s="253"/>
      <c r="O25" s="253"/>
      <c r="P25" s="253"/>
      <c r="Q25" s="253"/>
      <c r="R25" s="189">
        <f t="shared" si="5"/>
      </c>
    </row>
    <row r="26" spans="2:18" ht="14.25">
      <c r="B26" s="6" t="s">
        <v>172</v>
      </c>
      <c r="C26" s="253"/>
      <c r="D26" s="253"/>
      <c r="E26" s="253"/>
      <c r="F26" s="253"/>
      <c r="G26" s="253"/>
      <c r="H26" s="253"/>
      <c r="I26" s="253"/>
      <c r="J26" s="189">
        <f t="shared" si="4"/>
      </c>
      <c r="K26" s="253"/>
      <c r="L26" s="253"/>
      <c r="M26" s="253"/>
      <c r="N26" s="253"/>
      <c r="O26" s="253"/>
      <c r="P26" s="253"/>
      <c r="Q26" s="253"/>
      <c r="R26" s="189">
        <f t="shared" si="5"/>
      </c>
    </row>
    <row r="27" spans="2:18" ht="28.5">
      <c r="B27" s="6" t="s">
        <v>174</v>
      </c>
      <c r="C27" s="253"/>
      <c r="D27" s="253"/>
      <c r="E27" s="253"/>
      <c r="F27" s="253"/>
      <c r="G27" s="253"/>
      <c r="H27" s="253"/>
      <c r="I27" s="253"/>
      <c r="J27" s="189">
        <f t="shared" si="4"/>
      </c>
      <c r="K27" s="253"/>
      <c r="L27" s="253"/>
      <c r="M27" s="253"/>
      <c r="N27" s="253"/>
      <c r="O27" s="253"/>
      <c r="P27" s="253"/>
      <c r="Q27" s="253"/>
      <c r="R27" s="189">
        <f t="shared" si="5"/>
      </c>
    </row>
    <row r="28" spans="2:18" ht="14.25">
      <c r="B28" s="6" t="s">
        <v>164</v>
      </c>
      <c r="C28" s="253"/>
      <c r="D28" s="253"/>
      <c r="E28" s="253"/>
      <c r="F28" s="253"/>
      <c r="G28" s="253"/>
      <c r="H28" s="253"/>
      <c r="I28" s="253"/>
      <c r="J28" s="189">
        <f t="shared" si="4"/>
      </c>
      <c r="K28" s="253"/>
      <c r="L28" s="253"/>
      <c r="M28" s="253"/>
      <c r="N28" s="253"/>
      <c r="O28" s="253"/>
      <c r="P28" s="253"/>
      <c r="Q28" s="253"/>
      <c r="R28" s="189">
        <f t="shared" si="5"/>
      </c>
    </row>
    <row r="29" spans="2:18" ht="14.25">
      <c r="B29" s="6" t="s">
        <v>163</v>
      </c>
      <c r="C29" s="253"/>
      <c r="D29" s="253"/>
      <c r="E29" s="253"/>
      <c r="F29" s="253"/>
      <c r="G29" s="253"/>
      <c r="H29" s="253"/>
      <c r="I29" s="253"/>
      <c r="J29" s="189">
        <f t="shared" si="4"/>
      </c>
      <c r="K29" s="253"/>
      <c r="L29" s="253"/>
      <c r="M29" s="253"/>
      <c r="N29" s="253"/>
      <c r="O29" s="253"/>
      <c r="P29" s="253"/>
      <c r="Q29" s="253"/>
      <c r="R29" s="189">
        <f t="shared" si="5"/>
      </c>
    </row>
    <row r="30" spans="2:18" ht="14.25">
      <c r="B30" s="6" t="s">
        <v>131</v>
      </c>
      <c r="C30" s="253"/>
      <c r="D30" s="253"/>
      <c r="E30" s="253"/>
      <c r="F30" s="253"/>
      <c r="G30" s="253"/>
      <c r="H30" s="253"/>
      <c r="I30" s="253"/>
      <c r="J30" s="189">
        <f t="shared" si="4"/>
      </c>
      <c r="K30" s="253"/>
      <c r="L30" s="253"/>
      <c r="M30" s="253"/>
      <c r="N30" s="253"/>
      <c r="O30" s="253"/>
      <c r="P30" s="253"/>
      <c r="Q30" s="253"/>
      <c r="R30" s="189">
        <f t="shared" si="5"/>
      </c>
    </row>
    <row r="31" spans="2:18" ht="14.25">
      <c r="B31" s="6" t="s">
        <v>173</v>
      </c>
      <c r="C31" s="253"/>
      <c r="D31" s="253"/>
      <c r="E31" s="253"/>
      <c r="F31" s="253"/>
      <c r="G31" s="253"/>
      <c r="H31" s="253"/>
      <c r="I31" s="253"/>
      <c r="J31" s="189">
        <f t="shared" si="4"/>
      </c>
      <c r="K31" s="253"/>
      <c r="L31" s="253"/>
      <c r="M31" s="253"/>
      <c r="N31" s="253"/>
      <c r="O31" s="253"/>
      <c r="P31" s="253"/>
      <c r="Q31" s="253"/>
      <c r="R31" s="189">
        <f t="shared" si="5"/>
      </c>
    </row>
    <row r="32" spans="2:18" ht="14.25">
      <c r="B32" s="193"/>
      <c r="C32" s="253"/>
      <c r="D32" s="253"/>
      <c r="E32" s="253"/>
      <c r="F32" s="253"/>
      <c r="G32" s="253"/>
      <c r="H32" s="253"/>
      <c r="I32" s="253"/>
      <c r="J32" s="189"/>
      <c r="K32" s="253"/>
      <c r="L32" s="253"/>
      <c r="M32" s="253"/>
      <c r="N32" s="253"/>
      <c r="O32" s="253"/>
      <c r="P32" s="253"/>
      <c r="Q32" s="253"/>
      <c r="R32" s="189"/>
    </row>
    <row r="33" spans="2:18" ht="14.25">
      <c r="B33" s="3" t="s">
        <v>122</v>
      </c>
      <c r="C33" s="188">
        <f aca="true" t="shared" si="6" ref="C33:I33">SUM(C22:C32)</f>
        <v>0</v>
      </c>
      <c r="D33" s="188">
        <f t="shared" si="6"/>
        <v>0</v>
      </c>
      <c r="E33" s="188">
        <f t="shared" si="6"/>
        <v>0</v>
      </c>
      <c r="F33" s="188">
        <f t="shared" si="6"/>
        <v>0</v>
      </c>
      <c r="G33" s="188">
        <f t="shared" si="6"/>
        <v>0</v>
      </c>
      <c r="H33" s="188">
        <f t="shared" si="6"/>
        <v>0</v>
      </c>
      <c r="I33" s="188">
        <f t="shared" si="6"/>
        <v>0</v>
      </c>
      <c r="J33" s="189">
        <f>IF(ISERROR(AVERAGE(C33:I33)),"",AVERAGE(C33:I33))</f>
        <v>0</v>
      </c>
      <c r="K33" s="188">
        <f aca="true" t="shared" si="7" ref="K33:Q33">SUM(K22:K32)</f>
        <v>0</v>
      </c>
      <c r="L33" s="188">
        <f t="shared" si="7"/>
        <v>0</v>
      </c>
      <c r="M33" s="188">
        <f t="shared" si="7"/>
        <v>0</v>
      </c>
      <c r="N33" s="188">
        <f t="shared" si="7"/>
        <v>0</v>
      </c>
      <c r="O33" s="188">
        <f t="shared" si="7"/>
        <v>0</v>
      </c>
      <c r="P33" s="188">
        <f t="shared" si="7"/>
        <v>0</v>
      </c>
      <c r="Q33" s="188">
        <f t="shared" si="7"/>
        <v>0</v>
      </c>
      <c r="R33" s="189">
        <f>IF(ISERROR(AVERAGE(K33:Q33)),"",AVERAGE(K33:Q33))</f>
        <v>0</v>
      </c>
    </row>
    <row r="35" spans="3:18" ht="14.25">
      <c r="C35" s="374" t="s">
        <v>225</v>
      </c>
      <c r="D35" s="375"/>
      <c r="E35" s="375"/>
      <c r="F35" s="375"/>
      <c r="G35" s="375"/>
      <c r="H35" s="375"/>
      <c r="I35" s="375"/>
      <c r="J35" s="376"/>
      <c r="K35" s="374" t="s">
        <v>225</v>
      </c>
      <c r="L35" s="375"/>
      <c r="M35" s="375"/>
      <c r="N35" s="375"/>
      <c r="O35" s="375"/>
      <c r="P35" s="375"/>
      <c r="Q35" s="375"/>
      <c r="R35" s="376"/>
    </row>
    <row r="36" spans="3:18" ht="14.25">
      <c r="C36" s="14">
        <v>1</v>
      </c>
      <c r="D36" s="14">
        <v>2</v>
      </c>
      <c r="E36" s="14">
        <v>3</v>
      </c>
      <c r="F36" s="14">
        <v>4</v>
      </c>
      <c r="G36" s="14">
        <v>5</v>
      </c>
      <c r="H36" s="14">
        <v>6</v>
      </c>
      <c r="I36" s="14">
        <v>7</v>
      </c>
      <c r="J36" s="59" t="s">
        <v>239</v>
      </c>
      <c r="K36" s="14">
        <v>1</v>
      </c>
      <c r="L36" s="14">
        <v>2</v>
      </c>
      <c r="M36" s="14">
        <v>3</v>
      </c>
      <c r="N36" s="14">
        <v>4</v>
      </c>
      <c r="O36" s="14">
        <v>5</v>
      </c>
      <c r="P36" s="14">
        <v>6</v>
      </c>
      <c r="Q36" s="14">
        <v>7</v>
      </c>
      <c r="R36" s="59" t="s">
        <v>239</v>
      </c>
    </row>
    <row r="37" spans="2:18" ht="14.25">
      <c r="B37" s="7" t="s">
        <v>109</v>
      </c>
      <c r="C37" s="374" t="s">
        <v>126</v>
      </c>
      <c r="D37" s="375"/>
      <c r="E37" s="375"/>
      <c r="F37" s="375"/>
      <c r="G37" s="375"/>
      <c r="H37" s="375"/>
      <c r="I37" s="376"/>
      <c r="J37" s="59"/>
      <c r="K37" s="374" t="s">
        <v>127</v>
      </c>
      <c r="L37" s="375"/>
      <c r="M37" s="375"/>
      <c r="N37" s="375"/>
      <c r="O37" s="375"/>
      <c r="P37" s="375"/>
      <c r="Q37" s="376"/>
      <c r="R37" s="59"/>
    </row>
    <row r="38" spans="2:18" ht="14.25">
      <c r="B38" s="6" t="s">
        <v>176</v>
      </c>
      <c r="C38" s="253"/>
      <c r="D38" s="253"/>
      <c r="E38" s="253"/>
      <c r="F38" s="253"/>
      <c r="G38" s="253"/>
      <c r="H38" s="253"/>
      <c r="I38" s="253"/>
      <c r="J38" s="189">
        <f aca="true" t="shared" si="8" ref="J38:J53">IF(ISERROR(AVERAGE(C38:I38)),"",AVERAGE(C38:I38))</f>
      </c>
      <c r="K38" s="253"/>
      <c r="L38" s="253"/>
      <c r="M38" s="253"/>
      <c r="N38" s="253"/>
      <c r="O38" s="253"/>
      <c r="P38" s="253"/>
      <c r="Q38" s="253"/>
      <c r="R38" s="189">
        <f aca="true" t="shared" si="9" ref="R38:R53">IF(ISERROR(AVERAGE(K38:Q38)),"",AVERAGE(K38:Q38))</f>
      </c>
    </row>
    <row r="39" spans="2:18" ht="14.25">
      <c r="B39" s="6" t="s">
        <v>177</v>
      </c>
      <c r="C39" s="253"/>
      <c r="D39" s="253"/>
      <c r="E39" s="253"/>
      <c r="F39" s="253"/>
      <c r="G39" s="253"/>
      <c r="H39" s="253"/>
      <c r="I39" s="253"/>
      <c r="J39" s="189">
        <f t="shared" si="8"/>
      </c>
      <c r="K39" s="253"/>
      <c r="L39" s="253"/>
      <c r="M39" s="253"/>
      <c r="N39" s="253"/>
      <c r="O39" s="253"/>
      <c r="P39" s="253"/>
      <c r="Q39" s="253"/>
      <c r="R39" s="189">
        <f t="shared" si="9"/>
      </c>
    </row>
    <row r="40" spans="2:18" ht="14.25">
      <c r="B40" s="6" t="s">
        <v>178</v>
      </c>
      <c r="C40" s="253"/>
      <c r="D40" s="253"/>
      <c r="E40" s="253"/>
      <c r="F40" s="253"/>
      <c r="G40" s="253"/>
      <c r="H40" s="253"/>
      <c r="I40" s="253"/>
      <c r="J40" s="189">
        <f t="shared" si="8"/>
      </c>
      <c r="K40" s="253"/>
      <c r="L40" s="253"/>
      <c r="M40" s="253"/>
      <c r="N40" s="253"/>
      <c r="O40" s="253"/>
      <c r="P40" s="253"/>
      <c r="Q40" s="253"/>
      <c r="R40" s="189">
        <f t="shared" si="9"/>
      </c>
    </row>
    <row r="41" spans="2:18" ht="14.25">
      <c r="B41" s="6" t="s">
        <v>179</v>
      </c>
      <c r="C41" s="253"/>
      <c r="D41" s="253"/>
      <c r="E41" s="253"/>
      <c r="F41" s="253"/>
      <c r="G41" s="253"/>
      <c r="H41" s="253"/>
      <c r="I41" s="253"/>
      <c r="J41" s="189">
        <f t="shared" si="8"/>
      </c>
      <c r="K41" s="253"/>
      <c r="L41" s="253"/>
      <c r="M41" s="253"/>
      <c r="N41" s="253"/>
      <c r="O41" s="253"/>
      <c r="P41" s="253"/>
      <c r="Q41" s="253"/>
      <c r="R41" s="189">
        <f t="shared" si="9"/>
      </c>
    </row>
    <row r="42" spans="2:18" ht="14.25">
      <c r="B42" s="6" t="s">
        <v>180</v>
      </c>
      <c r="C42" s="253"/>
      <c r="D42" s="253"/>
      <c r="E42" s="253"/>
      <c r="F42" s="253"/>
      <c r="G42" s="253"/>
      <c r="H42" s="253"/>
      <c r="I42" s="253"/>
      <c r="J42" s="189">
        <f t="shared" si="8"/>
      </c>
      <c r="K42" s="253"/>
      <c r="L42" s="253"/>
      <c r="M42" s="253"/>
      <c r="N42" s="253"/>
      <c r="O42" s="253"/>
      <c r="P42" s="253"/>
      <c r="Q42" s="253"/>
      <c r="R42" s="189">
        <f t="shared" si="9"/>
      </c>
    </row>
    <row r="43" spans="2:18" ht="14.25">
      <c r="B43" s="9" t="s">
        <v>181</v>
      </c>
      <c r="C43" s="253"/>
      <c r="D43" s="253"/>
      <c r="E43" s="253"/>
      <c r="F43" s="253"/>
      <c r="G43" s="253"/>
      <c r="H43" s="253"/>
      <c r="I43" s="253"/>
      <c r="J43" s="189">
        <f t="shared" si="8"/>
      </c>
      <c r="K43" s="253"/>
      <c r="L43" s="253"/>
      <c r="M43" s="253"/>
      <c r="N43" s="253"/>
      <c r="O43" s="253"/>
      <c r="P43" s="253"/>
      <c r="Q43" s="253"/>
      <c r="R43" s="189">
        <f t="shared" si="9"/>
      </c>
    </row>
    <row r="44" spans="2:18" ht="14.25">
      <c r="B44" s="9" t="s">
        <v>182</v>
      </c>
      <c r="C44" s="253"/>
      <c r="D44" s="253"/>
      <c r="E44" s="253"/>
      <c r="F44" s="253"/>
      <c r="G44" s="253"/>
      <c r="H44" s="253"/>
      <c r="I44" s="253"/>
      <c r="J44" s="189">
        <f t="shared" si="8"/>
      </c>
      <c r="K44" s="253"/>
      <c r="L44" s="253"/>
      <c r="M44" s="253"/>
      <c r="N44" s="253"/>
      <c r="O44" s="253"/>
      <c r="P44" s="253"/>
      <c r="Q44" s="253"/>
      <c r="R44" s="189">
        <f t="shared" si="9"/>
      </c>
    </row>
    <row r="45" spans="2:18" ht="14.25">
      <c r="B45" s="9" t="s">
        <v>183</v>
      </c>
      <c r="C45" s="253"/>
      <c r="D45" s="253"/>
      <c r="E45" s="253"/>
      <c r="F45" s="253"/>
      <c r="G45" s="253"/>
      <c r="H45" s="253"/>
      <c r="I45" s="253"/>
      <c r="J45" s="189">
        <f t="shared" si="8"/>
      </c>
      <c r="K45" s="253"/>
      <c r="L45" s="253"/>
      <c r="M45" s="253"/>
      <c r="N45" s="253"/>
      <c r="O45" s="253"/>
      <c r="P45" s="253"/>
      <c r="Q45" s="253"/>
      <c r="R45" s="189">
        <f t="shared" si="9"/>
      </c>
    </row>
    <row r="46" spans="2:18" ht="14.25">
      <c r="B46" s="9" t="s">
        <v>184</v>
      </c>
      <c r="C46" s="253"/>
      <c r="D46" s="253"/>
      <c r="E46" s="253"/>
      <c r="F46" s="253"/>
      <c r="G46" s="253"/>
      <c r="H46" s="253"/>
      <c r="I46" s="253"/>
      <c r="J46" s="189">
        <f t="shared" si="8"/>
      </c>
      <c r="K46" s="253"/>
      <c r="L46" s="253"/>
      <c r="M46" s="253"/>
      <c r="N46" s="253"/>
      <c r="O46" s="253"/>
      <c r="P46" s="253"/>
      <c r="Q46" s="253"/>
      <c r="R46" s="189">
        <f t="shared" si="9"/>
      </c>
    </row>
    <row r="47" spans="2:18" ht="14.25">
      <c r="B47" s="9" t="s">
        <v>185</v>
      </c>
      <c r="C47" s="253"/>
      <c r="D47" s="253"/>
      <c r="E47" s="253"/>
      <c r="F47" s="253"/>
      <c r="G47" s="253"/>
      <c r="H47" s="253"/>
      <c r="I47" s="253"/>
      <c r="J47" s="189">
        <f t="shared" si="8"/>
      </c>
      <c r="K47" s="253"/>
      <c r="L47" s="253"/>
      <c r="M47" s="253"/>
      <c r="N47" s="253"/>
      <c r="O47" s="253"/>
      <c r="P47" s="253"/>
      <c r="Q47" s="253"/>
      <c r="R47" s="189">
        <f t="shared" si="9"/>
      </c>
    </row>
    <row r="48" spans="2:18" ht="14.25">
      <c r="B48" s="9" t="s">
        <v>186</v>
      </c>
      <c r="C48" s="253"/>
      <c r="D48" s="253"/>
      <c r="E48" s="253"/>
      <c r="F48" s="253"/>
      <c r="G48" s="253"/>
      <c r="H48" s="253"/>
      <c r="I48" s="253"/>
      <c r="J48" s="189">
        <f t="shared" si="8"/>
      </c>
      <c r="K48" s="253"/>
      <c r="L48" s="253"/>
      <c r="M48" s="253"/>
      <c r="N48" s="253"/>
      <c r="O48" s="253"/>
      <c r="P48" s="253"/>
      <c r="Q48" s="253"/>
      <c r="R48" s="189">
        <f t="shared" si="9"/>
      </c>
    </row>
    <row r="49" spans="2:18" ht="14.25">
      <c r="B49" s="9" t="s">
        <v>187</v>
      </c>
      <c r="C49" s="253"/>
      <c r="D49" s="253"/>
      <c r="E49" s="253"/>
      <c r="F49" s="253"/>
      <c r="G49" s="253"/>
      <c r="H49" s="253"/>
      <c r="I49" s="253"/>
      <c r="J49" s="189">
        <f t="shared" si="8"/>
      </c>
      <c r="K49" s="253"/>
      <c r="L49" s="253"/>
      <c r="M49" s="253"/>
      <c r="N49" s="253"/>
      <c r="O49" s="253"/>
      <c r="P49" s="253"/>
      <c r="Q49" s="253"/>
      <c r="R49" s="189">
        <f t="shared" si="9"/>
      </c>
    </row>
    <row r="50" spans="2:18" ht="14.25">
      <c r="B50" s="9" t="s">
        <v>188</v>
      </c>
      <c r="C50" s="253"/>
      <c r="D50" s="253"/>
      <c r="E50" s="253"/>
      <c r="F50" s="253"/>
      <c r="G50" s="253"/>
      <c r="H50" s="253"/>
      <c r="I50" s="253"/>
      <c r="J50" s="189">
        <f t="shared" si="8"/>
      </c>
      <c r="K50" s="253"/>
      <c r="L50" s="253"/>
      <c r="M50" s="253"/>
      <c r="N50" s="253"/>
      <c r="O50" s="253"/>
      <c r="P50" s="253"/>
      <c r="Q50" s="253"/>
      <c r="R50" s="189">
        <f t="shared" si="9"/>
      </c>
    </row>
    <row r="51" spans="2:18" ht="28.5">
      <c r="B51" s="9" t="s">
        <v>189</v>
      </c>
      <c r="C51" s="253"/>
      <c r="D51" s="253"/>
      <c r="E51" s="253"/>
      <c r="F51" s="253"/>
      <c r="G51" s="253"/>
      <c r="H51" s="253"/>
      <c r="I51" s="253"/>
      <c r="J51" s="189">
        <f t="shared" si="8"/>
      </c>
      <c r="K51" s="253"/>
      <c r="L51" s="253"/>
      <c r="M51" s="253"/>
      <c r="N51" s="253"/>
      <c r="O51" s="253"/>
      <c r="P51" s="253"/>
      <c r="Q51" s="253"/>
      <c r="R51" s="189">
        <f t="shared" si="9"/>
      </c>
    </row>
    <row r="52" spans="2:18" ht="14.25">
      <c r="B52" s="9" t="s">
        <v>190</v>
      </c>
      <c r="C52" s="253"/>
      <c r="D52" s="253"/>
      <c r="E52" s="253"/>
      <c r="F52" s="253"/>
      <c r="G52" s="253"/>
      <c r="H52" s="253"/>
      <c r="I52" s="253"/>
      <c r="J52" s="189">
        <f t="shared" si="8"/>
      </c>
      <c r="K52" s="253"/>
      <c r="L52" s="253"/>
      <c r="M52" s="253"/>
      <c r="N52" s="253"/>
      <c r="O52" s="253"/>
      <c r="P52" s="253"/>
      <c r="Q52" s="253"/>
      <c r="R52" s="189">
        <f t="shared" si="9"/>
      </c>
    </row>
    <row r="53" spans="2:18" ht="14.25">
      <c r="B53" s="9" t="s">
        <v>191</v>
      </c>
      <c r="C53" s="253"/>
      <c r="D53" s="253"/>
      <c r="E53" s="253"/>
      <c r="F53" s="253"/>
      <c r="G53" s="253"/>
      <c r="H53" s="253"/>
      <c r="I53" s="253"/>
      <c r="J53" s="189">
        <f t="shared" si="8"/>
      </c>
      <c r="K53" s="253"/>
      <c r="L53" s="253"/>
      <c r="M53" s="253"/>
      <c r="N53" s="253"/>
      <c r="O53" s="253"/>
      <c r="P53" s="253"/>
      <c r="Q53" s="253"/>
      <c r="R53" s="189">
        <f t="shared" si="9"/>
      </c>
    </row>
    <row r="54" spans="2:18" ht="14.25">
      <c r="B54" s="9"/>
      <c r="C54" s="253"/>
      <c r="D54" s="253"/>
      <c r="E54" s="253"/>
      <c r="F54" s="253"/>
      <c r="G54" s="253"/>
      <c r="H54" s="253"/>
      <c r="I54" s="253"/>
      <c r="J54" s="189"/>
      <c r="K54" s="253"/>
      <c r="L54" s="253"/>
      <c r="M54" s="253"/>
      <c r="N54" s="253"/>
      <c r="O54" s="253"/>
      <c r="P54" s="253"/>
      <c r="Q54" s="253"/>
      <c r="R54" s="189"/>
    </row>
    <row r="55" spans="2:18" ht="14.25">
      <c r="B55" s="5" t="s">
        <v>122</v>
      </c>
      <c r="C55" s="188">
        <f>SUM(C38:C54)</f>
        <v>0</v>
      </c>
      <c r="D55" s="188">
        <f aca="true" t="shared" si="10" ref="D55:I55">SUM(D38:D54)</f>
        <v>0</v>
      </c>
      <c r="E55" s="188">
        <f t="shared" si="10"/>
        <v>0</v>
      </c>
      <c r="F55" s="188">
        <f t="shared" si="10"/>
        <v>0</v>
      </c>
      <c r="G55" s="188">
        <f t="shared" si="10"/>
        <v>0</v>
      </c>
      <c r="H55" s="188">
        <f t="shared" si="10"/>
        <v>0</v>
      </c>
      <c r="I55" s="188">
        <f t="shared" si="10"/>
        <v>0</v>
      </c>
      <c r="J55" s="189">
        <f>IF(ISERROR(AVERAGE(C55:I55)),"",AVERAGE(C55:I55))</f>
        <v>0</v>
      </c>
      <c r="K55" s="188">
        <f aca="true" t="shared" si="11" ref="K55:P55">SUM(K38:K54)</f>
        <v>0</v>
      </c>
      <c r="L55" s="188">
        <f t="shared" si="11"/>
        <v>0</v>
      </c>
      <c r="M55" s="188">
        <f t="shared" si="11"/>
        <v>0</v>
      </c>
      <c r="N55" s="188">
        <f t="shared" si="11"/>
        <v>0</v>
      </c>
      <c r="O55" s="188">
        <f t="shared" si="11"/>
        <v>0</v>
      </c>
      <c r="P55" s="188">
        <f t="shared" si="11"/>
        <v>0</v>
      </c>
      <c r="Q55" s="188">
        <f>SUM(Q38:Q54)</f>
        <v>0</v>
      </c>
      <c r="R55" s="189">
        <f>IF(ISERROR(AVERAGE(K55:Q55)),"",AVERAGE(K55:Q55))</f>
        <v>0</v>
      </c>
    </row>
    <row r="57" spans="3:18" ht="14.25">
      <c r="C57" s="374" t="s">
        <v>225</v>
      </c>
      <c r="D57" s="375"/>
      <c r="E57" s="375"/>
      <c r="F57" s="375"/>
      <c r="G57" s="375"/>
      <c r="H57" s="375"/>
      <c r="I57" s="375"/>
      <c r="J57" s="376"/>
      <c r="K57" s="374" t="s">
        <v>225</v>
      </c>
      <c r="L57" s="375"/>
      <c r="M57" s="375"/>
      <c r="N57" s="375"/>
      <c r="O57" s="375"/>
      <c r="P57" s="375"/>
      <c r="Q57" s="375"/>
      <c r="R57" s="376"/>
    </row>
    <row r="58" spans="3:18" ht="14.25">
      <c r="C58" s="14">
        <v>1</v>
      </c>
      <c r="D58" s="14">
        <v>2</v>
      </c>
      <c r="E58" s="14">
        <v>3</v>
      </c>
      <c r="F58" s="14">
        <v>4</v>
      </c>
      <c r="G58" s="14">
        <v>5</v>
      </c>
      <c r="H58" s="14">
        <v>6</v>
      </c>
      <c r="I58" s="14">
        <v>7</v>
      </c>
      <c r="J58" s="64" t="s">
        <v>239</v>
      </c>
      <c r="K58" s="14">
        <v>1</v>
      </c>
      <c r="L58" s="14">
        <v>2</v>
      </c>
      <c r="M58" s="14">
        <v>3</v>
      </c>
      <c r="N58" s="14">
        <v>4</v>
      </c>
      <c r="O58" s="14">
        <v>5</v>
      </c>
      <c r="P58" s="14">
        <v>6</v>
      </c>
      <c r="Q58" s="14">
        <v>7</v>
      </c>
      <c r="R58" s="64" t="s">
        <v>239</v>
      </c>
    </row>
    <row r="59" spans="2:18" ht="28.5">
      <c r="B59" s="8" t="s">
        <v>110</v>
      </c>
      <c r="C59" s="374" t="s">
        <v>126</v>
      </c>
      <c r="D59" s="375"/>
      <c r="E59" s="375"/>
      <c r="F59" s="375"/>
      <c r="G59" s="375"/>
      <c r="H59" s="375"/>
      <c r="I59" s="376"/>
      <c r="J59" s="59"/>
      <c r="K59" s="374" t="s">
        <v>127</v>
      </c>
      <c r="L59" s="375"/>
      <c r="M59" s="375"/>
      <c r="N59" s="375"/>
      <c r="O59" s="375"/>
      <c r="P59" s="375"/>
      <c r="Q59" s="376"/>
      <c r="R59" s="59"/>
    </row>
    <row r="60" spans="2:18" ht="14.25">
      <c r="B60" s="9" t="s">
        <v>192</v>
      </c>
      <c r="C60" s="253"/>
      <c r="D60" s="253"/>
      <c r="E60" s="253"/>
      <c r="F60" s="253"/>
      <c r="G60" s="253"/>
      <c r="H60" s="253"/>
      <c r="I60" s="253"/>
      <c r="J60" s="189">
        <f aca="true" t="shared" si="12" ref="J60:J88">IF(ISERROR(AVERAGE(C60:I60)),"",AVERAGE(C60:I60))</f>
      </c>
      <c r="K60" s="253"/>
      <c r="L60" s="253"/>
      <c r="M60" s="253"/>
      <c r="N60" s="253"/>
      <c r="O60" s="253"/>
      <c r="P60" s="253"/>
      <c r="Q60" s="253"/>
      <c r="R60" s="189">
        <f aca="true" t="shared" si="13" ref="R60:R88">IF(ISERROR(AVERAGE(K60:Q60)),"",AVERAGE(K60:Q60))</f>
      </c>
    </row>
    <row r="61" spans="2:18" ht="14.25">
      <c r="B61" s="9" t="s">
        <v>167</v>
      </c>
      <c r="C61" s="253"/>
      <c r="D61" s="253"/>
      <c r="E61" s="253"/>
      <c r="F61" s="253"/>
      <c r="G61" s="253"/>
      <c r="H61" s="253"/>
      <c r="I61" s="253"/>
      <c r="J61" s="189">
        <f t="shared" si="12"/>
      </c>
      <c r="K61" s="253"/>
      <c r="L61" s="253"/>
      <c r="M61" s="253"/>
      <c r="N61" s="253"/>
      <c r="O61" s="253"/>
      <c r="P61" s="253"/>
      <c r="Q61" s="253"/>
      <c r="R61" s="189">
        <f>IF(ISERROR(AVERAGE(K61:Q61)),"",AVERAGE(K61:Q61))</f>
      </c>
    </row>
    <row r="62" spans="2:18" ht="14.25">
      <c r="B62" s="9" t="s">
        <v>168</v>
      </c>
      <c r="C62" s="253"/>
      <c r="D62" s="253"/>
      <c r="E62" s="253"/>
      <c r="F62" s="253"/>
      <c r="G62" s="253"/>
      <c r="H62" s="253"/>
      <c r="I62" s="253"/>
      <c r="J62" s="189">
        <f t="shared" si="12"/>
      </c>
      <c r="K62" s="253"/>
      <c r="L62" s="253"/>
      <c r="M62" s="253"/>
      <c r="N62" s="253"/>
      <c r="O62" s="253"/>
      <c r="P62" s="253"/>
      <c r="Q62" s="253"/>
      <c r="R62" s="189">
        <f t="shared" si="13"/>
      </c>
    </row>
    <row r="63" spans="2:18" ht="14.25">
      <c r="B63" s="9" t="s">
        <v>169</v>
      </c>
      <c r="C63" s="253"/>
      <c r="D63" s="253"/>
      <c r="E63" s="253"/>
      <c r="F63" s="253"/>
      <c r="G63" s="253"/>
      <c r="H63" s="253"/>
      <c r="I63" s="253"/>
      <c r="J63" s="189">
        <f t="shared" si="12"/>
      </c>
      <c r="K63" s="253"/>
      <c r="L63" s="253"/>
      <c r="M63" s="253"/>
      <c r="N63" s="253"/>
      <c r="O63" s="253"/>
      <c r="P63" s="253"/>
      <c r="Q63" s="253"/>
      <c r="R63" s="189">
        <f t="shared" si="13"/>
      </c>
    </row>
    <row r="64" spans="2:18" ht="14.25">
      <c r="B64" s="9" t="s">
        <v>170</v>
      </c>
      <c r="C64" s="253"/>
      <c r="D64" s="253"/>
      <c r="E64" s="253"/>
      <c r="F64" s="253"/>
      <c r="G64" s="253"/>
      <c r="H64" s="253"/>
      <c r="I64" s="253"/>
      <c r="J64" s="189">
        <f t="shared" si="12"/>
      </c>
      <c r="K64" s="253"/>
      <c r="L64" s="253"/>
      <c r="M64" s="253"/>
      <c r="N64" s="253"/>
      <c r="O64" s="253"/>
      <c r="P64" s="253"/>
      <c r="Q64" s="253"/>
      <c r="R64" s="189">
        <f t="shared" si="13"/>
      </c>
    </row>
    <row r="65" spans="2:18" ht="14.25">
      <c r="B65" s="9" t="s">
        <v>285</v>
      </c>
      <c r="C65" s="253"/>
      <c r="D65" s="253"/>
      <c r="E65" s="253"/>
      <c r="F65" s="253"/>
      <c r="G65" s="253"/>
      <c r="H65" s="253"/>
      <c r="I65" s="253"/>
      <c r="J65" s="189">
        <f t="shared" si="12"/>
      </c>
      <c r="K65" s="253"/>
      <c r="L65" s="253"/>
      <c r="M65" s="253"/>
      <c r="N65" s="253"/>
      <c r="O65" s="253"/>
      <c r="P65" s="253"/>
      <c r="Q65" s="253"/>
      <c r="R65" s="189">
        <f t="shared" si="13"/>
      </c>
    </row>
    <row r="66" spans="2:18" ht="14.25">
      <c r="B66" s="9" t="s">
        <v>286</v>
      </c>
      <c r="C66" s="253"/>
      <c r="D66" s="253"/>
      <c r="E66" s="253"/>
      <c r="F66" s="253"/>
      <c r="G66" s="253"/>
      <c r="H66" s="253"/>
      <c r="I66" s="253"/>
      <c r="J66" s="189">
        <f t="shared" si="12"/>
      </c>
      <c r="K66" s="253"/>
      <c r="L66" s="253"/>
      <c r="M66" s="253"/>
      <c r="N66" s="253"/>
      <c r="O66" s="253"/>
      <c r="P66" s="253"/>
      <c r="Q66" s="253"/>
      <c r="R66" s="189">
        <f t="shared" si="13"/>
      </c>
    </row>
    <row r="67" spans="2:18" ht="28.5">
      <c r="B67" s="9" t="s">
        <v>289</v>
      </c>
      <c r="C67" s="253"/>
      <c r="D67" s="253"/>
      <c r="E67" s="253"/>
      <c r="F67" s="253"/>
      <c r="G67" s="253"/>
      <c r="H67" s="253"/>
      <c r="I67" s="253"/>
      <c r="J67" s="189">
        <f>IF(ISERROR(AVERAGE(C67:I67)),"",AVERAGE(C67:I67))</f>
      </c>
      <c r="K67" s="253"/>
      <c r="L67" s="253"/>
      <c r="M67" s="253"/>
      <c r="N67" s="253"/>
      <c r="O67" s="253"/>
      <c r="P67" s="253"/>
      <c r="Q67" s="253"/>
      <c r="R67" s="189">
        <f>IF(ISERROR(AVERAGE(K67:Q67)),"",AVERAGE(K67:Q67))</f>
      </c>
    </row>
    <row r="68" spans="2:18" ht="14.25">
      <c r="B68" s="9" t="s">
        <v>171</v>
      </c>
      <c r="C68" s="253"/>
      <c r="D68" s="253"/>
      <c r="E68" s="253"/>
      <c r="F68" s="253"/>
      <c r="G68" s="253"/>
      <c r="H68" s="253"/>
      <c r="I68" s="253"/>
      <c r="J68" s="189">
        <f t="shared" si="12"/>
      </c>
      <c r="K68" s="253"/>
      <c r="L68" s="253"/>
      <c r="M68" s="253"/>
      <c r="N68" s="253"/>
      <c r="O68" s="253"/>
      <c r="P68" s="253"/>
      <c r="Q68" s="253"/>
      <c r="R68" s="189">
        <f t="shared" si="13"/>
      </c>
    </row>
    <row r="69" spans="2:18" ht="14.25">
      <c r="B69" s="9" t="s">
        <v>92</v>
      </c>
      <c r="C69" s="253"/>
      <c r="D69" s="253"/>
      <c r="E69" s="253"/>
      <c r="F69" s="253"/>
      <c r="G69" s="253"/>
      <c r="H69" s="253"/>
      <c r="I69" s="253"/>
      <c r="J69" s="189">
        <f t="shared" si="12"/>
      </c>
      <c r="K69" s="253"/>
      <c r="L69" s="253"/>
      <c r="M69" s="253"/>
      <c r="N69" s="253"/>
      <c r="O69" s="253"/>
      <c r="P69" s="253"/>
      <c r="Q69" s="253"/>
      <c r="R69" s="189">
        <f t="shared" si="13"/>
      </c>
    </row>
    <row r="70" spans="2:18" ht="14.25">
      <c r="B70" s="9" t="s">
        <v>93</v>
      </c>
      <c r="C70" s="253"/>
      <c r="D70" s="253"/>
      <c r="E70" s="253"/>
      <c r="F70" s="253"/>
      <c r="G70" s="253"/>
      <c r="H70" s="253"/>
      <c r="I70" s="253"/>
      <c r="J70" s="189">
        <f t="shared" si="12"/>
      </c>
      <c r="K70" s="253"/>
      <c r="L70" s="253"/>
      <c r="M70" s="253"/>
      <c r="N70" s="253"/>
      <c r="O70" s="253"/>
      <c r="P70" s="253"/>
      <c r="Q70" s="253"/>
      <c r="R70" s="189">
        <f t="shared" si="13"/>
      </c>
    </row>
    <row r="71" spans="2:18" ht="28.5">
      <c r="B71" s="9" t="s">
        <v>94</v>
      </c>
      <c r="C71" s="253"/>
      <c r="D71" s="253"/>
      <c r="E71" s="253"/>
      <c r="F71" s="253"/>
      <c r="G71" s="253"/>
      <c r="H71" s="253"/>
      <c r="I71" s="253"/>
      <c r="J71" s="189">
        <f t="shared" si="12"/>
      </c>
      <c r="K71" s="253"/>
      <c r="L71" s="253"/>
      <c r="M71" s="253"/>
      <c r="N71" s="253"/>
      <c r="O71" s="253"/>
      <c r="P71" s="253"/>
      <c r="Q71" s="253"/>
      <c r="R71" s="189">
        <f t="shared" si="13"/>
      </c>
    </row>
    <row r="72" spans="2:18" ht="14.25">
      <c r="B72" s="9" t="s">
        <v>95</v>
      </c>
      <c r="C72" s="253"/>
      <c r="D72" s="253"/>
      <c r="E72" s="253"/>
      <c r="F72" s="253"/>
      <c r="G72" s="253"/>
      <c r="H72" s="253"/>
      <c r="I72" s="253"/>
      <c r="J72" s="189">
        <f t="shared" si="12"/>
      </c>
      <c r="K72" s="253"/>
      <c r="L72" s="253"/>
      <c r="M72" s="253"/>
      <c r="N72" s="253"/>
      <c r="O72" s="253"/>
      <c r="P72" s="253"/>
      <c r="Q72" s="253"/>
      <c r="R72" s="189">
        <f t="shared" si="13"/>
      </c>
    </row>
    <row r="73" spans="2:18" ht="14.25">
      <c r="B73" s="9" t="s">
        <v>96</v>
      </c>
      <c r="C73" s="253"/>
      <c r="D73" s="253"/>
      <c r="E73" s="253"/>
      <c r="F73" s="253"/>
      <c r="G73" s="253"/>
      <c r="H73" s="253"/>
      <c r="I73" s="253"/>
      <c r="J73" s="189">
        <f t="shared" si="12"/>
      </c>
      <c r="K73" s="253"/>
      <c r="L73" s="253"/>
      <c r="M73" s="253"/>
      <c r="N73" s="253"/>
      <c r="O73" s="253"/>
      <c r="P73" s="253"/>
      <c r="Q73" s="253"/>
      <c r="R73" s="189">
        <f t="shared" si="13"/>
      </c>
    </row>
    <row r="74" spans="2:18" ht="14.25">
      <c r="B74" s="9" t="s">
        <v>97</v>
      </c>
      <c r="C74" s="253"/>
      <c r="D74" s="253"/>
      <c r="E74" s="253"/>
      <c r="F74" s="253"/>
      <c r="G74" s="253"/>
      <c r="H74" s="253"/>
      <c r="I74" s="253"/>
      <c r="J74" s="189">
        <f t="shared" si="12"/>
      </c>
      <c r="K74" s="253"/>
      <c r="L74" s="253"/>
      <c r="M74" s="253"/>
      <c r="N74" s="253"/>
      <c r="O74" s="253"/>
      <c r="P74" s="253"/>
      <c r="Q74" s="253"/>
      <c r="R74" s="189">
        <f t="shared" si="13"/>
      </c>
    </row>
    <row r="75" spans="2:18" ht="14.25">
      <c r="B75" s="9" t="s">
        <v>98</v>
      </c>
      <c r="C75" s="253"/>
      <c r="D75" s="253"/>
      <c r="E75" s="253"/>
      <c r="F75" s="253"/>
      <c r="G75" s="253"/>
      <c r="H75" s="253"/>
      <c r="I75" s="253"/>
      <c r="J75" s="189">
        <f t="shared" si="12"/>
      </c>
      <c r="K75" s="253"/>
      <c r="L75" s="253"/>
      <c r="M75" s="253"/>
      <c r="N75" s="253"/>
      <c r="O75" s="253"/>
      <c r="P75" s="253"/>
      <c r="Q75" s="253"/>
      <c r="R75" s="189">
        <f t="shared" si="13"/>
      </c>
    </row>
    <row r="76" spans="2:18" ht="28.5">
      <c r="B76" s="9" t="s">
        <v>99</v>
      </c>
      <c r="C76" s="253"/>
      <c r="D76" s="253"/>
      <c r="E76" s="253"/>
      <c r="F76" s="253"/>
      <c r="G76" s="253"/>
      <c r="H76" s="253"/>
      <c r="I76" s="253"/>
      <c r="J76" s="189">
        <f t="shared" si="12"/>
      </c>
      <c r="K76" s="253"/>
      <c r="L76" s="253"/>
      <c r="M76" s="253"/>
      <c r="N76" s="253"/>
      <c r="O76" s="253"/>
      <c r="P76" s="253"/>
      <c r="Q76" s="253"/>
      <c r="R76" s="189">
        <f t="shared" si="13"/>
      </c>
    </row>
    <row r="77" spans="2:18" ht="14.25">
      <c r="B77" s="9" t="s">
        <v>100</v>
      </c>
      <c r="C77" s="253"/>
      <c r="D77" s="253"/>
      <c r="E77" s="253"/>
      <c r="F77" s="253"/>
      <c r="G77" s="253"/>
      <c r="H77" s="253"/>
      <c r="I77" s="253"/>
      <c r="J77" s="189">
        <f t="shared" si="12"/>
      </c>
      <c r="K77" s="253"/>
      <c r="L77" s="253"/>
      <c r="M77" s="253"/>
      <c r="N77" s="253"/>
      <c r="O77" s="253"/>
      <c r="P77" s="253"/>
      <c r="Q77" s="253"/>
      <c r="R77" s="189">
        <f t="shared" si="13"/>
      </c>
    </row>
    <row r="78" spans="2:18" ht="14.25">
      <c r="B78" s="9" t="s">
        <v>101</v>
      </c>
      <c r="C78" s="253"/>
      <c r="D78" s="253"/>
      <c r="E78" s="253"/>
      <c r="F78" s="253"/>
      <c r="G78" s="253"/>
      <c r="H78" s="253"/>
      <c r="I78" s="253"/>
      <c r="J78" s="189">
        <f t="shared" si="12"/>
      </c>
      <c r="K78" s="253"/>
      <c r="L78" s="253"/>
      <c r="M78" s="253"/>
      <c r="N78" s="253"/>
      <c r="O78" s="253"/>
      <c r="P78" s="253"/>
      <c r="Q78" s="253"/>
      <c r="R78" s="189">
        <f t="shared" si="13"/>
      </c>
    </row>
    <row r="79" spans="2:18" ht="14.25">
      <c r="B79" s="9" t="s">
        <v>102</v>
      </c>
      <c r="C79" s="253"/>
      <c r="D79" s="253"/>
      <c r="E79" s="253"/>
      <c r="F79" s="253"/>
      <c r="G79" s="253"/>
      <c r="H79" s="253"/>
      <c r="I79" s="253"/>
      <c r="J79" s="189">
        <f t="shared" si="12"/>
      </c>
      <c r="K79" s="253"/>
      <c r="L79" s="253"/>
      <c r="M79" s="253"/>
      <c r="N79" s="253"/>
      <c r="O79" s="253"/>
      <c r="P79" s="253"/>
      <c r="Q79" s="253"/>
      <c r="R79" s="189">
        <f t="shared" si="13"/>
      </c>
    </row>
    <row r="80" spans="2:18" ht="14.25">
      <c r="B80" s="9" t="s">
        <v>103</v>
      </c>
      <c r="C80" s="253"/>
      <c r="D80" s="253"/>
      <c r="E80" s="253"/>
      <c r="F80" s="253"/>
      <c r="G80" s="253"/>
      <c r="H80" s="253"/>
      <c r="I80" s="253"/>
      <c r="J80" s="189">
        <f t="shared" si="12"/>
      </c>
      <c r="K80" s="253"/>
      <c r="L80" s="253"/>
      <c r="M80" s="253"/>
      <c r="N80" s="253"/>
      <c r="O80" s="253"/>
      <c r="P80" s="253"/>
      <c r="Q80" s="253"/>
      <c r="R80" s="189">
        <f t="shared" si="13"/>
      </c>
    </row>
    <row r="81" spans="2:18" ht="14.25">
      <c r="B81" s="9" t="s">
        <v>104</v>
      </c>
      <c r="C81" s="253"/>
      <c r="D81" s="253"/>
      <c r="E81" s="253"/>
      <c r="F81" s="253"/>
      <c r="G81" s="253"/>
      <c r="H81" s="253"/>
      <c r="I81" s="253"/>
      <c r="J81" s="189">
        <f t="shared" si="12"/>
      </c>
      <c r="K81" s="253"/>
      <c r="L81" s="253"/>
      <c r="M81" s="253"/>
      <c r="N81" s="253"/>
      <c r="O81" s="253"/>
      <c r="P81" s="253"/>
      <c r="Q81" s="253"/>
      <c r="R81" s="189">
        <f t="shared" si="13"/>
      </c>
    </row>
    <row r="82" spans="2:18" ht="28.5">
      <c r="B82" s="9" t="s">
        <v>193</v>
      </c>
      <c r="C82" s="253"/>
      <c r="D82" s="253"/>
      <c r="E82" s="253"/>
      <c r="F82" s="253"/>
      <c r="G82" s="253"/>
      <c r="H82" s="253"/>
      <c r="I82" s="253"/>
      <c r="J82" s="189">
        <f t="shared" si="12"/>
      </c>
      <c r="K82" s="253"/>
      <c r="L82" s="253"/>
      <c r="M82" s="253"/>
      <c r="N82" s="253"/>
      <c r="O82" s="253"/>
      <c r="P82" s="253"/>
      <c r="Q82" s="253"/>
      <c r="R82" s="189">
        <f t="shared" si="13"/>
      </c>
    </row>
    <row r="83" spans="2:18" ht="14.25">
      <c r="B83" s="9" t="s">
        <v>194</v>
      </c>
      <c r="C83" s="253"/>
      <c r="D83" s="253"/>
      <c r="E83" s="253"/>
      <c r="F83" s="253"/>
      <c r="G83" s="253"/>
      <c r="H83" s="253"/>
      <c r="I83" s="253"/>
      <c r="J83" s="189">
        <f t="shared" si="12"/>
      </c>
      <c r="K83" s="253"/>
      <c r="L83" s="253"/>
      <c r="M83" s="253"/>
      <c r="N83" s="253"/>
      <c r="O83" s="253"/>
      <c r="P83" s="253"/>
      <c r="Q83" s="253"/>
      <c r="R83" s="189">
        <f t="shared" si="13"/>
      </c>
    </row>
    <row r="84" spans="2:18" ht="28.5">
      <c r="B84" s="9" t="s">
        <v>195</v>
      </c>
      <c r="C84" s="253"/>
      <c r="D84" s="253"/>
      <c r="E84" s="253"/>
      <c r="F84" s="253"/>
      <c r="G84" s="253"/>
      <c r="H84" s="253"/>
      <c r="I84" s="253"/>
      <c r="J84" s="189">
        <f t="shared" si="12"/>
      </c>
      <c r="K84" s="253"/>
      <c r="L84" s="253"/>
      <c r="M84" s="253"/>
      <c r="N84" s="253"/>
      <c r="O84" s="253"/>
      <c r="P84" s="253"/>
      <c r="Q84" s="253"/>
      <c r="R84" s="189">
        <f t="shared" si="13"/>
      </c>
    </row>
    <row r="85" spans="2:18" ht="14.25">
      <c r="B85" s="9" t="s">
        <v>287</v>
      </c>
      <c r="C85" s="253"/>
      <c r="D85" s="253"/>
      <c r="E85" s="253"/>
      <c r="F85" s="253"/>
      <c r="G85" s="253"/>
      <c r="H85" s="253"/>
      <c r="I85" s="253"/>
      <c r="J85" s="189">
        <f t="shared" si="12"/>
      </c>
      <c r="K85" s="253"/>
      <c r="L85" s="253"/>
      <c r="M85" s="253"/>
      <c r="N85" s="253"/>
      <c r="O85" s="253"/>
      <c r="P85" s="253"/>
      <c r="Q85" s="253"/>
      <c r="R85" s="189">
        <f t="shared" si="13"/>
      </c>
    </row>
    <row r="86" spans="2:18" ht="14.25">
      <c r="B86" s="9" t="s">
        <v>196</v>
      </c>
      <c r="C86" s="253"/>
      <c r="D86" s="253"/>
      <c r="E86" s="253"/>
      <c r="F86" s="253"/>
      <c r="G86" s="253"/>
      <c r="H86" s="253"/>
      <c r="I86" s="253"/>
      <c r="J86" s="189">
        <f>IF(ISERROR(AVERAGE(C86:I86)),"",AVERAGE(C86:I86))</f>
      </c>
      <c r="K86" s="253"/>
      <c r="L86" s="253"/>
      <c r="M86" s="253"/>
      <c r="N86" s="253"/>
      <c r="O86" s="253"/>
      <c r="P86" s="253"/>
      <c r="Q86" s="253"/>
      <c r="R86" s="189">
        <f>IF(ISERROR(AVERAGE(K86:Q86)),"",AVERAGE(K86:Q86))</f>
      </c>
    </row>
    <row r="87" spans="2:18" ht="14.25">
      <c r="B87" s="9" t="s">
        <v>312</v>
      </c>
      <c r="C87" s="253"/>
      <c r="D87" s="253"/>
      <c r="E87" s="253"/>
      <c r="F87" s="253"/>
      <c r="G87" s="253"/>
      <c r="H87" s="253"/>
      <c r="I87" s="253"/>
      <c r="J87" s="189">
        <f>IF(ISERROR(AVERAGE(C87:I87)),"",AVERAGE(C87:I87))</f>
      </c>
      <c r="K87" s="253"/>
      <c r="L87" s="253"/>
      <c r="M87" s="253"/>
      <c r="N87" s="253"/>
      <c r="O87" s="253"/>
      <c r="P87" s="253"/>
      <c r="Q87" s="253"/>
      <c r="R87" s="189">
        <f>IF(ISERROR(AVERAGE(K87:Q87)),"",AVERAGE(K87:Q87))</f>
      </c>
    </row>
    <row r="88" spans="2:18" ht="14.25">
      <c r="B88" s="9" t="s">
        <v>288</v>
      </c>
      <c r="C88" s="253"/>
      <c r="D88" s="253"/>
      <c r="E88" s="253"/>
      <c r="F88" s="253"/>
      <c r="G88" s="253"/>
      <c r="H88" s="253"/>
      <c r="I88" s="253"/>
      <c r="J88" s="189">
        <f t="shared" si="12"/>
      </c>
      <c r="K88" s="253"/>
      <c r="L88" s="253"/>
      <c r="M88" s="253"/>
      <c r="N88" s="253"/>
      <c r="O88" s="253"/>
      <c r="P88" s="253"/>
      <c r="Q88" s="253"/>
      <c r="R88" s="189">
        <f t="shared" si="13"/>
      </c>
    </row>
    <row r="89" spans="2:18" ht="14.25">
      <c r="B89" s="9" t="s">
        <v>313</v>
      </c>
      <c r="C89" s="253"/>
      <c r="D89" s="253"/>
      <c r="E89" s="253"/>
      <c r="F89" s="253"/>
      <c r="G89" s="253"/>
      <c r="H89" s="253"/>
      <c r="I89" s="253"/>
      <c r="J89" s="189">
        <f>IF(ISERROR(AVERAGE(C89:I89)),"",AVERAGE(C89:I89))</f>
      </c>
      <c r="K89" s="253"/>
      <c r="L89" s="253"/>
      <c r="M89" s="253"/>
      <c r="N89" s="253"/>
      <c r="O89" s="253"/>
      <c r="P89" s="253"/>
      <c r="Q89" s="253"/>
      <c r="R89" s="189">
        <f>IF(ISERROR(AVERAGE(K89:Q89)),"",AVERAGE(K89:Q89))</f>
      </c>
    </row>
    <row r="90" spans="2:18" ht="14.25">
      <c r="B90" s="9"/>
      <c r="C90" s="253"/>
      <c r="D90" s="253"/>
      <c r="E90" s="253"/>
      <c r="F90" s="253"/>
      <c r="G90" s="253"/>
      <c r="H90" s="253"/>
      <c r="I90" s="253"/>
      <c r="J90" s="189">
        <f>IF(ISERROR(AVERAGE(C90:I90)),"",AVERAGE(C90:I90))</f>
      </c>
      <c r="K90" s="253"/>
      <c r="L90" s="253"/>
      <c r="M90" s="253"/>
      <c r="N90" s="253"/>
      <c r="O90" s="253"/>
      <c r="P90" s="253"/>
      <c r="Q90" s="253"/>
      <c r="R90" s="189">
        <f>IF(ISERROR(AVERAGE(K90:Q90)),"",AVERAGE(K90:Q90))</f>
      </c>
    </row>
    <row r="91" spans="2:18" ht="14.25">
      <c r="B91" s="5" t="s">
        <v>122</v>
      </c>
      <c r="C91" s="188">
        <f aca="true" t="shared" si="14" ref="C91:I91">SUM(C60:C90)</f>
        <v>0</v>
      </c>
      <c r="D91" s="188">
        <f t="shared" si="14"/>
        <v>0</v>
      </c>
      <c r="E91" s="188">
        <f t="shared" si="14"/>
        <v>0</v>
      </c>
      <c r="F91" s="188">
        <f t="shared" si="14"/>
        <v>0</v>
      </c>
      <c r="G91" s="188">
        <f t="shared" si="14"/>
        <v>0</v>
      </c>
      <c r="H91" s="188">
        <f t="shared" si="14"/>
        <v>0</v>
      </c>
      <c r="I91" s="188">
        <f t="shared" si="14"/>
        <v>0</v>
      </c>
      <c r="J91" s="189">
        <f>IF(ISERROR(AVERAGE(C91:I91)),"",AVERAGE(C91:I91))</f>
        <v>0</v>
      </c>
      <c r="K91" s="188">
        <f aca="true" t="shared" si="15" ref="K91:Q91">SUM(K60:K90)</f>
        <v>0</v>
      </c>
      <c r="L91" s="188">
        <f t="shared" si="15"/>
        <v>0</v>
      </c>
      <c r="M91" s="188">
        <f t="shared" si="15"/>
        <v>0</v>
      </c>
      <c r="N91" s="188">
        <f t="shared" si="15"/>
        <v>0</v>
      </c>
      <c r="O91" s="188">
        <f t="shared" si="15"/>
        <v>0</v>
      </c>
      <c r="P91" s="188">
        <f t="shared" si="15"/>
        <v>0</v>
      </c>
      <c r="Q91" s="188">
        <f t="shared" si="15"/>
        <v>0</v>
      </c>
      <c r="R91" s="189">
        <f>IF(ISERROR(AVERAGE(K91:Q91)),"",AVERAGE(K91:Q91))</f>
        <v>0</v>
      </c>
    </row>
    <row r="93" spans="3:18" ht="14.25">
      <c r="C93" s="374" t="s">
        <v>225</v>
      </c>
      <c r="D93" s="375"/>
      <c r="E93" s="375"/>
      <c r="F93" s="375"/>
      <c r="G93" s="375"/>
      <c r="H93" s="375"/>
      <c r="I93" s="375"/>
      <c r="J93" s="376"/>
      <c r="K93" s="374" t="s">
        <v>225</v>
      </c>
      <c r="L93" s="375"/>
      <c r="M93" s="375"/>
      <c r="N93" s="375"/>
      <c r="O93" s="375"/>
      <c r="P93" s="375"/>
      <c r="Q93" s="375"/>
      <c r="R93" s="376"/>
    </row>
    <row r="94" spans="3:18" ht="14.25">
      <c r="C94" s="14">
        <v>1</v>
      </c>
      <c r="D94" s="14">
        <v>2</v>
      </c>
      <c r="E94" s="14">
        <v>3</v>
      </c>
      <c r="F94" s="14">
        <v>4</v>
      </c>
      <c r="G94" s="14">
        <v>5</v>
      </c>
      <c r="H94" s="14">
        <v>6</v>
      </c>
      <c r="I94" s="14">
        <v>7</v>
      </c>
      <c r="J94" s="64" t="s">
        <v>239</v>
      </c>
      <c r="K94" s="14">
        <v>1</v>
      </c>
      <c r="L94" s="14">
        <v>2</v>
      </c>
      <c r="M94" s="14">
        <v>3</v>
      </c>
      <c r="N94" s="14">
        <v>4</v>
      </c>
      <c r="O94" s="14">
        <v>5</v>
      </c>
      <c r="P94" s="14">
        <v>6</v>
      </c>
      <c r="Q94" s="14">
        <v>7</v>
      </c>
      <c r="R94" s="64" t="s">
        <v>239</v>
      </c>
    </row>
    <row r="95" spans="2:18" ht="14.25">
      <c r="B95" s="8" t="s">
        <v>197</v>
      </c>
      <c r="C95" s="374" t="s">
        <v>126</v>
      </c>
      <c r="D95" s="375"/>
      <c r="E95" s="375"/>
      <c r="F95" s="375"/>
      <c r="G95" s="375"/>
      <c r="H95" s="375"/>
      <c r="I95" s="376"/>
      <c r="J95" s="59"/>
      <c r="K95" s="374" t="s">
        <v>127</v>
      </c>
      <c r="L95" s="375"/>
      <c r="M95" s="375"/>
      <c r="N95" s="375"/>
      <c r="O95" s="375"/>
      <c r="P95" s="375"/>
      <c r="Q95" s="376"/>
      <c r="R95" s="59"/>
    </row>
    <row r="96" spans="2:18" ht="14.25">
      <c r="B96" s="9" t="s">
        <v>198</v>
      </c>
      <c r="C96" s="253"/>
      <c r="D96" s="253"/>
      <c r="E96" s="253"/>
      <c r="F96" s="253"/>
      <c r="G96" s="253"/>
      <c r="H96" s="253"/>
      <c r="I96" s="253"/>
      <c r="J96" s="189">
        <f>IF(ISERROR(AVERAGE(C96:I96)),"",AVERAGE(C96:I96))</f>
      </c>
      <c r="K96" s="253"/>
      <c r="L96" s="253"/>
      <c r="M96" s="253"/>
      <c r="N96" s="253"/>
      <c r="O96" s="253"/>
      <c r="P96" s="253"/>
      <c r="Q96" s="253"/>
      <c r="R96" s="189">
        <f>IF(ISERROR(AVERAGE(K96:Q96)),"",AVERAGE(K96:Q96))</f>
      </c>
    </row>
    <row r="97" spans="2:18" ht="14.25">
      <c r="B97" s="9" t="s">
        <v>199</v>
      </c>
      <c r="C97" s="253"/>
      <c r="D97" s="253"/>
      <c r="E97" s="253"/>
      <c r="F97" s="253"/>
      <c r="G97" s="253"/>
      <c r="H97" s="253"/>
      <c r="I97" s="253"/>
      <c r="J97" s="189">
        <f>IF(ISERROR(AVERAGE(C97:I97)),"",AVERAGE(C97:I97))</f>
      </c>
      <c r="K97" s="253"/>
      <c r="L97" s="253"/>
      <c r="M97" s="253"/>
      <c r="N97" s="253"/>
      <c r="O97" s="253"/>
      <c r="P97" s="253"/>
      <c r="Q97" s="253"/>
      <c r="R97" s="189">
        <f>IF(ISERROR(AVERAGE(K97:Q97)),"",AVERAGE(K97:Q97))</f>
      </c>
    </row>
    <row r="98" spans="2:18" ht="14.25">
      <c r="B98" s="9" t="s">
        <v>200</v>
      </c>
      <c r="C98" s="253"/>
      <c r="D98" s="253"/>
      <c r="E98" s="253"/>
      <c r="F98" s="253"/>
      <c r="G98" s="253"/>
      <c r="H98" s="253"/>
      <c r="I98" s="253"/>
      <c r="J98" s="189">
        <f>IF(ISERROR(AVERAGE(C98:I98)),"",AVERAGE(C98:I98))</f>
      </c>
      <c r="K98" s="253"/>
      <c r="L98" s="253"/>
      <c r="M98" s="253"/>
      <c r="N98" s="253"/>
      <c r="O98" s="253"/>
      <c r="P98" s="253"/>
      <c r="Q98" s="253"/>
      <c r="R98" s="189">
        <f>IF(ISERROR(AVERAGE(K98:Q98)),"",AVERAGE(K98:Q98))</f>
      </c>
    </row>
    <row r="99" spans="2:18" ht="14.25">
      <c r="B99" s="9"/>
      <c r="C99" s="253"/>
      <c r="D99" s="253"/>
      <c r="E99" s="253"/>
      <c r="F99" s="253"/>
      <c r="G99" s="253"/>
      <c r="H99" s="253"/>
      <c r="I99" s="253"/>
      <c r="J99" s="189"/>
      <c r="K99" s="253"/>
      <c r="L99" s="253"/>
      <c r="M99" s="253"/>
      <c r="N99" s="253"/>
      <c r="O99" s="253"/>
      <c r="P99" s="253"/>
      <c r="Q99" s="253"/>
      <c r="R99" s="189"/>
    </row>
    <row r="100" spans="2:18" ht="14.25">
      <c r="B100" s="5" t="s">
        <v>122</v>
      </c>
      <c r="C100" s="188">
        <f>SUM(C96:C99)</f>
        <v>0</v>
      </c>
      <c r="D100" s="188">
        <f aca="true" t="shared" si="16" ref="D100:I100">SUM(D96:D99)</f>
        <v>0</v>
      </c>
      <c r="E100" s="188">
        <f t="shared" si="16"/>
        <v>0</v>
      </c>
      <c r="F100" s="188">
        <f t="shared" si="16"/>
        <v>0</v>
      </c>
      <c r="G100" s="188">
        <f t="shared" si="16"/>
        <v>0</v>
      </c>
      <c r="H100" s="188">
        <f t="shared" si="16"/>
        <v>0</v>
      </c>
      <c r="I100" s="188">
        <f t="shared" si="16"/>
        <v>0</v>
      </c>
      <c r="J100" s="189">
        <f>IF(ISERROR(AVERAGE(C100:I100)),"",AVERAGE(C100:I100))</f>
        <v>0</v>
      </c>
      <c r="K100" s="188">
        <f aca="true" t="shared" si="17" ref="K100:Q100">SUM(K96:K99)</f>
        <v>0</v>
      </c>
      <c r="L100" s="188">
        <f t="shared" si="17"/>
        <v>0</v>
      </c>
      <c r="M100" s="188">
        <f t="shared" si="17"/>
        <v>0</v>
      </c>
      <c r="N100" s="188">
        <f t="shared" si="17"/>
        <v>0</v>
      </c>
      <c r="O100" s="188">
        <f t="shared" si="17"/>
        <v>0</v>
      </c>
      <c r="P100" s="188">
        <f t="shared" si="17"/>
        <v>0</v>
      </c>
      <c r="Q100" s="188">
        <f t="shared" si="17"/>
        <v>0</v>
      </c>
      <c r="R100" s="189">
        <f>IF(ISERROR(AVERAGE(K100:Q100)),"",AVERAGE(K100:Q100))</f>
        <v>0</v>
      </c>
    </row>
  </sheetData>
  <sheetProtection password="C4DD" sheet="1" objects="1" scenarios="1"/>
  <mergeCells count="22">
    <mergeCell ref="K93:R93"/>
    <mergeCell ref="K37:Q37"/>
    <mergeCell ref="C35:J35"/>
    <mergeCell ref="C37:I37"/>
    <mergeCell ref="C95:I95"/>
    <mergeCell ref="K95:Q95"/>
    <mergeCell ref="C59:I59"/>
    <mergeCell ref="K59:Q59"/>
    <mergeCell ref="C93:J93"/>
    <mergeCell ref="C9:J9"/>
    <mergeCell ref="K9:R9"/>
    <mergeCell ref="C19:J19"/>
    <mergeCell ref="K19:R19"/>
    <mergeCell ref="K57:R57"/>
    <mergeCell ref="C1:R1"/>
    <mergeCell ref="K11:Q11"/>
    <mergeCell ref="K35:R35"/>
    <mergeCell ref="C57:J57"/>
    <mergeCell ref="C5:I5"/>
    <mergeCell ref="K21:Q21"/>
    <mergeCell ref="C21:I21"/>
    <mergeCell ref="C11:I11"/>
  </mergeCells>
  <printOptions/>
  <pageMargins left="0.3937007874015748" right="0.3937007874015748" top="0.3937007874015748" bottom="0.3937007874015748" header="0.1968503937007874" footer="0.1968503937007874"/>
  <pageSetup horizontalDpi="600" verticalDpi="600" orientation="landscape" paperSize="9" r:id="rId1"/>
  <headerFooter>
    <oddFooter>&amp;CRécapitulatif des actes chirurgicaux en ORL &amp;P/&amp;N</oddFooter>
  </headerFooter>
  <rowBreaks count="2" manualBreakCount="2">
    <brk id="33" min="1" max="17" man="1"/>
    <brk id="55" max="255" man="1"/>
  </rowBreaks>
</worksheet>
</file>

<file path=xl/worksheets/sheet7.xml><?xml version="1.0" encoding="utf-8"?>
<worksheet xmlns="http://schemas.openxmlformats.org/spreadsheetml/2006/main" xmlns:r="http://schemas.openxmlformats.org/officeDocument/2006/relationships">
  <sheetPr codeName="Feuil7">
    <tabColor theme="0" tint="-0.3499799966812134"/>
  </sheetPr>
  <dimension ref="A1:R44"/>
  <sheetViews>
    <sheetView showGridLines="0" zoomScalePageLayoutView="0" workbookViewId="0" topLeftCell="A46">
      <selection activeCell="B1" sqref="B1"/>
    </sheetView>
  </sheetViews>
  <sheetFormatPr defaultColWidth="11.421875" defaultRowHeight="15"/>
  <cols>
    <col min="2" max="2" width="40.7109375" style="0" customWidth="1"/>
    <col min="3" max="9" width="4.7109375" style="1" customWidth="1"/>
    <col min="10" max="10" width="9.421875" style="58" bestFit="1" customWidth="1"/>
    <col min="11" max="17" width="4.7109375" style="1" customWidth="1"/>
    <col min="18" max="18" width="9.421875" style="58" bestFit="1" customWidth="1"/>
  </cols>
  <sheetData>
    <row r="1" spans="1:18" ht="19.5">
      <c r="A1" s="51" t="s">
        <v>28</v>
      </c>
      <c r="B1" s="42">
        <f>IF(ISBLANK('dde enregistement plan de stage'!C10),"",'dde enregistement plan de stage'!C10)</f>
      </c>
      <c r="C1" s="377" t="s">
        <v>123</v>
      </c>
      <c r="D1" s="377"/>
      <c r="E1" s="377"/>
      <c r="F1" s="377"/>
      <c r="G1" s="377"/>
      <c r="H1" s="377"/>
      <c r="I1" s="377"/>
      <c r="J1" s="377"/>
      <c r="K1" s="377"/>
      <c r="L1" s="377"/>
      <c r="M1" s="377"/>
      <c r="N1" s="377"/>
      <c r="O1" s="377"/>
      <c r="P1" s="377"/>
      <c r="Q1" s="377"/>
      <c r="R1" s="377"/>
    </row>
    <row r="2" spans="1:2" ht="15">
      <c r="A2" s="51" t="s">
        <v>89</v>
      </c>
      <c r="B2" s="42">
        <f>IF(ISBLANK('dde enregistement plan de stage'!C11),"",'dde enregistement plan de stage'!C11)</f>
      </c>
    </row>
    <row r="3" spans="1:17" ht="15">
      <c r="A3" s="51" t="s">
        <v>29</v>
      </c>
      <c r="B3" s="42">
        <f>IF(ISBLANK('dde enregistement plan de stage'!F10),"",'dde enregistement plan de stage'!F10)</f>
      </c>
      <c r="C3" s="285"/>
      <c r="D3" s="285"/>
      <c r="E3" s="285"/>
      <c r="F3" s="285"/>
      <c r="G3" s="285"/>
      <c r="H3" s="285"/>
      <c r="I3" s="285"/>
      <c r="K3" s="285"/>
      <c r="L3" s="285"/>
      <c r="M3" s="285"/>
      <c r="N3" s="285"/>
      <c r="O3" s="285"/>
      <c r="P3" s="285"/>
      <c r="Q3" s="285"/>
    </row>
    <row r="4" spans="1:17" ht="15">
      <c r="A4" s="51"/>
      <c r="B4" s="42"/>
      <c r="C4" s="285"/>
      <c r="D4" s="285"/>
      <c r="E4" s="285"/>
      <c r="F4" s="285"/>
      <c r="G4" s="285"/>
      <c r="H4" s="285"/>
      <c r="I4" s="285"/>
      <c r="K4" s="285"/>
      <c r="L4" s="285"/>
      <c r="M4" s="285"/>
      <c r="N4" s="285"/>
      <c r="O4" s="285"/>
      <c r="P4" s="285"/>
      <c r="Q4" s="285"/>
    </row>
    <row r="5" spans="3:9" ht="14.25">
      <c r="C5" s="378" t="s">
        <v>225</v>
      </c>
      <c r="D5" s="378"/>
      <c r="E5" s="378"/>
      <c r="F5" s="378"/>
      <c r="G5" s="378"/>
      <c r="H5" s="378"/>
      <c r="I5" s="378"/>
    </row>
    <row r="6" spans="3:9" ht="14.25">
      <c r="C6" s="46">
        <v>1</v>
      </c>
      <c r="D6" s="46">
        <v>2</v>
      </c>
      <c r="E6" s="46">
        <v>3</v>
      </c>
      <c r="F6" s="46">
        <v>4</v>
      </c>
      <c r="G6" s="46">
        <v>5</v>
      </c>
      <c r="H6" s="46">
        <v>6</v>
      </c>
      <c r="I6" s="46">
        <v>7</v>
      </c>
    </row>
    <row r="7" spans="2:9" ht="14.25">
      <c r="B7" s="41" t="s">
        <v>246</v>
      </c>
      <c r="C7" s="190">
        <f aca="true" t="shared" si="0" ref="C7:I7">SUM(C21+C35+C44+K21+K35+K44)</f>
        <v>0</v>
      </c>
      <c r="D7" s="190">
        <f t="shared" si="0"/>
        <v>0</v>
      </c>
      <c r="E7" s="190">
        <f t="shared" si="0"/>
        <v>0</v>
      </c>
      <c r="F7" s="190">
        <f t="shared" si="0"/>
        <v>0</v>
      </c>
      <c r="G7" s="190">
        <f t="shared" si="0"/>
        <v>0</v>
      </c>
      <c r="H7" s="190">
        <f t="shared" si="0"/>
        <v>0</v>
      </c>
      <c r="I7" s="190">
        <f t="shared" si="0"/>
        <v>0</v>
      </c>
    </row>
    <row r="8" ht="14.25">
      <c r="B8" s="10"/>
    </row>
    <row r="9" spans="3:18" ht="14.25">
      <c r="C9" s="379" t="s">
        <v>225</v>
      </c>
      <c r="D9" s="379"/>
      <c r="E9" s="379"/>
      <c r="F9" s="379"/>
      <c r="G9" s="379"/>
      <c r="H9" s="379"/>
      <c r="I9" s="379"/>
      <c r="J9" s="59"/>
      <c r="K9" s="379" t="s">
        <v>225</v>
      </c>
      <c r="L9" s="379"/>
      <c r="M9" s="379"/>
      <c r="N9" s="379"/>
      <c r="O9" s="379"/>
      <c r="P9" s="379"/>
      <c r="Q9" s="379"/>
      <c r="R9" s="59"/>
    </row>
    <row r="10" spans="3:18" ht="14.25">
      <c r="C10" s="14">
        <v>1</v>
      </c>
      <c r="D10" s="14">
        <v>2</v>
      </c>
      <c r="E10" s="14">
        <v>3</v>
      </c>
      <c r="F10" s="14">
        <v>4</v>
      </c>
      <c r="G10" s="14">
        <v>5</v>
      </c>
      <c r="H10" s="14">
        <v>6</v>
      </c>
      <c r="I10" s="14">
        <v>7</v>
      </c>
      <c r="J10" s="59" t="s">
        <v>239</v>
      </c>
      <c r="K10" s="14">
        <v>1</v>
      </c>
      <c r="L10" s="14">
        <v>2</v>
      </c>
      <c r="M10" s="14">
        <v>3</v>
      </c>
      <c r="N10" s="14">
        <v>4</v>
      </c>
      <c r="O10" s="14">
        <v>5</v>
      </c>
      <c r="P10" s="14">
        <v>6</v>
      </c>
      <c r="Q10" s="14">
        <v>7</v>
      </c>
      <c r="R10" s="59" t="s">
        <v>239</v>
      </c>
    </row>
    <row r="11" spans="2:18" ht="14.25">
      <c r="B11" s="2" t="s">
        <v>216</v>
      </c>
      <c r="C11" s="379" t="s">
        <v>226</v>
      </c>
      <c r="D11" s="379"/>
      <c r="E11" s="379"/>
      <c r="F11" s="379"/>
      <c r="G11" s="379"/>
      <c r="H11" s="379"/>
      <c r="I11" s="379"/>
      <c r="J11" s="64"/>
      <c r="K11" s="379" t="s">
        <v>227</v>
      </c>
      <c r="L11" s="379"/>
      <c r="M11" s="379"/>
      <c r="N11" s="379"/>
      <c r="O11" s="379"/>
      <c r="P11" s="379"/>
      <c r="Q11" s="379"/>
      <c r="R11" s="64"/>
    </row>
    <row r="12" spans="2:18" ht="14.25">
      <c r="B12" s="3" t="s">
        <v>217</v>
      </c>
      <c r="C12" s="253"/>
      <c r="D12" s="253"/>
      <c r="E12" s="253"/>
      <c r="F12" s="253"/>
      <c r="G12" s="253"/>
      <c r="H12" s="253"/>
      <c r="I12" s="253"/>
      <c r="J12" s="189">
        <f aca="true" t="shared" si="1" ref="J12:J21">IF(ISERROR(AVERAGE(C12:I12)),"",AVERAGE(C12:I12))</f>
      </c>
      <c r="K12" s="253"/>
      <c r="L12" s="253"/>
      <c r="M12" s="253"/>
      <c r="N12" s="253"/>
      <c r="O12" s="253"/>
      <c r="P12" s="253"/>
      <c r="Q12" s="253"/>
      <c r="R12" s="189">
        <f aca="true" t="shared" si="2" ref="R12:R19">IF(ISERROR(AVERAGE(K12:Q12)),"",AVERAGE(K12:Q12))</f>
      </c>
    </row>
    <row r="13" spans="2:18" ht="14.25">
      <c r="B13" s="3" t="s">
        <v>218</v>
      </c>
      <c r="C13" s="253"/>
      <c r="D13" s="253"/>
      <c r="E13" s="253"/>
      <c r="F13" s="253"/>
      <c r="G13" s="253"/>
      <c r="H13" s="253"/>
      <c r="I13" s="253"/>
      <c r="J13" s="189">
        <f t="shared" si="1"/>
      </c>
      <c r="K13" s="253"/>
      <c r="L13" s="253"/>
      <c r="M13" s="253"/>
      <c r="N13" s="253"/>
      <c r="O13" s="253"/>
      <c r="P13" s="253"/>
      <c r="Q13" s="253"/>
      <c r="R13" s="189">
        <f t="shared" si="2"/>
      </c>
    </row>
    <row r="14" spans="2:18" ht="14.25">
      <c r="B14" s="3" t="s">
        <v>219</v>
      </c>
      <c r="C14" s="253"/>
      <c r="D14" s="253"/>
      <c r="E14" s="253"/>
      <c r="F14" s="253"/>
      <c r="G14" s="253"/>
      <c r="H14" s="253"/>
      <c r="I14" s="253"/>
      <c r="J14" s="189">
        <f t="shared" si="1"/>
      </c>
      <c r="K14" s="253"/>
      <c r="L14" s="253"/>
      <c r="M14" s="253"/>
      <c r="N14" s="253"/>
      <c r="O14" s="253"/>
      <c r="P14" s="253"/>
      <c r="Q14" s="253"/>
      <c r="R14" s="189">
        <f t="shared" si="2"/>
      </c>
    </row>
    <row r="15" spans="2:18" ht="14.25">
      <c r="B15" s="3" t="s">
        <v>220</v>
      </c>
      <c r="C15" s="253"/>
      <c r="D15" s="253"/>
      <c r="E15" s="253"/>
      <c r="F15" s="253"/>
      <c r="G15" s="253"/>
      <c r="H15" s="253"/>
      <c r="I15" s="253"/>
      <c r="J15" s="189">
        <f t="shared" si="1"/>
      </c>
      <c r="K15" s="253"/>
      <c r="L15" s="253"/>
      <c r="M15" s="253"/>
      <c r="N15" s="253"/>
      <c r="O15" s="253"/>
      <c r="P15" s="253"/>
      <c r="Q15" s="253"/>
      <c r="R15" s="189">
        <f t="shared" si="2"/>
      </c>
    </row>
    <row r="16" spans="2:18" ht="14.25">
      <c r="B16" s="3" t="s">
        <v>221</v>
      </c>
      <c r="C16" s="253"/>
      <c r="D16" s="253"/>
      <c r="E16" s="253"/>
      <c r="F16" s="253"/>
      <c r="G16" s="253"/>
      <c r="H16" s="253"/>
      <c r="I16" s="253"/>
      <c r="J16" s="189">
        <f t="shared" si="1"/>
      </c>
      <c r="K16" s="253"/>
      <c r="L16" s="253"/>
      <c r="M16" s="253"/>
      <c r="N16" s="253"/>
      <c r="O16" s="253"/>
      <c r="P16" s="253"/>
      <c r="Q16" s="253"/>
      <c r="R16" s="189">
        <f t="shared" si="2"/>
      </c>
    </row>
    <row r="17" spans="2:18" ht="14.25">
      <c r="B17" s="3" t="s">
        <v>222</v>
      </c>
      <c r="C17" s="253"/>
      <c r="D17" s="253"/>
      <c r="E17" s="253"/>
      <c r="F17" s="253"/>
      <c r="G17" s="253"/>
      <c r="H17" s="253"/>
      <c r="I17" s="253"/>
      <c r="J17" s="189">
        <f t="shared" si="1"/>
      </c>
      <c r="K17" s="253"/>
      <c r="L17" s="253"/>
      <c r="M17" s="253"/>
      <c r="N17" s="253"/>
      <c r="O17" s="253"/>
      <c r="P17" s="253"/>
      <c r="Q17" s="253"/>
      <c r="R17" s="189">
        <f t="shared" si="2"/>
      </c>
    </row>
    <row r="18" spans="2:18" ht="14.25">
      <c r="B18" s="3" t="s">
        <v>223</v>
      </c>
      <c r="C18" s="253"/>
      <c r="D18" s="253"/>
      <c r="E18" s="253"/>
      <c r="F18" s="253"/>
      <c r="G18" s="253"/>
      <c r="H18" s="253"/>
      <c r="I18" s="253"/>
      <c r="J18" s="189">
        <f t="shared" si="1"/>
      </c>
      <c r="K18" s="253"/>
      <c r="L18" s="253"/>
      <c r="M18" s="253"/>
      <c r="N18" s="253"/>
      <c r="O18" s="253"/>
      <c r="P18" s="253"/>
      <c r="Q18" s="253"/>
      <c r="R18" s="189">
        <f t="shared" si="2"/>
      </c>
    </row>
    <row r="19" spans="2:18" ht="14.25">
      <c r="B19" s="3" t="s">
        <v>224</v>
      </c>
      <c r="C19" s="253"/>
      <c r="D19" s="253"/>
      <c r="E19" s="253"/>
      <c r="F19" s="253"/>
      <c r="G19" s="253"/>
      <c r="H19" s="253"/>
      <c r="I19" s="253"/>
      <c r="J19" s="189">
        <f t="shared" si="1"/>
      </c>
      <c r="K19" s="253"/>
      <c r="L19" s="253"/>
      <c r="M19" s="253"/>
      <c r="N19" s="253"/>
      <c r="O19" s="253"/>
      <c r="P19" s="253"/>
      <c r="Q19" s="253"/>
      <c r="R19" s="189">
        <f t="shared" si="2"/>
      </c>
    </row>
    <row r="20" spans="2:18" ht="14.25">
      <c r="B20" s="102"/>
      <c r="C20" s="253"/>
      <c r="D20" s="253"/>
      <c r="E20" s="253"/>
      <c r="F20" s="253"/>
      <c r="G20" s="253"/>
      <c r="H20" s="253"/>
      <c r="I20" s="253"/>
      <c r="J20" s="189"/>
      <c r="K20" s="253"/>
      <c r="L20" s="253"/>
      <c r="M20" s="253"/>
      <c r="N20" s="253"/>
      <c r="O20" s="253"/>
      <c r="P20" s="253"/>
      <c r="Q20" s="253"/>
      <c r="R20" s="189"/>
    </row>
    <row r="21" spans="2:18" ht="14.25">
      <c r="B21" s="3" t="s">
        <v>122</v>
      </c>
      <c r="C21" s="188">
        <f aca="true" t="shared" si="3" ref="C21:I21">SUM(C12:C20)</f>
        <v>0</v>
      </c>
      <c r="D21" s="188">
        <f t="shared" si="3"/>
        <v>0</v>
      </c>
      <c r="E21" s="188">
        <f t="shared" si="3"/>
        <v>0</v>
      </c>
      <c r="F21" s="188">
        <f t="shared" si="3"/>
        <v>0</v>
      </c>
      <c r="G21" s="188">
        <f t="shared" si="3"/>
        <v>0</v>
      </c>
      <c r="H21" s="188">
        <f t="shared" si="3"/>
        <v>0</v>
      </c>
      <c r="I21" s="188">
        <f t="shared" si="3"/>
        <v>0</v>
      </c>
      <c r="J21" s="189">
        <f t="shared" si="1"/>
        <v>0</v>
      </c>
      <c r="K21" s="188">
        <f aca="true" t="shared" si="4" ref="K21:Q21">SUM(K12:K20)</f>
        <v>0</v>
      </c>
      <c r="L21" s="188">
        <f t="shared" si="4"/>
        <v>0</v>
      </c>
      <c r="M21" s="188">
        <f t="shared" si="4"/>
        <v>0</v>
      </c>
      <c r="N21" s="188">
        <f t="shared" si="4"/>
        <v>0</v>
      </c>
      <c r="O21" s="188">
        <f t="shared" si="4"/>
        <v>0</v>
      </c>
      <c r="P21" s="188">
        <f t="shared" si="4"/>
        <v>0</v>
      </c>
      <c r="Q21" s="188">
        <f t="shared" si="4"/>
        <v>0</v>
      </c>
      <c r="R21" s="189">
        <f>IF(ISERROR(AVERAGE(K21:Q21)),"",AVERAGE(K21:Q21))</f>
        <v>0</v>
      </c>
    </row>
    <row r="23" spans="3:18" ht="14.25">
      <c r="C23" s="379" t="s">
        <v>225</v>
      </c>
      <c r="D23" s="379"/>
      <c r="E23" s="379"/>
      <c r="F23" s="379"/>
      <c r="G23" s="379"/>
      <c r="H23" s="379"/>
      <c r="I23" s="379"/>
      <c r="J23" s="59"/>
      <c r="K23" s="379" t="s">
        <v>225</v>
      </c>
      <c r="L23" s="379"/>
      <c r="M23" s="379"/>
      <c r="N23" s="379"/>
      <c r="O23" s="379"/>
      <c r="P23" s="379"/>
      <c r="Q23" s="379"/>
      <c r="R23" s="59"/>
    </row>
    <row r="24" spans="3:18" ht="14.25">
      <c r="C24" s="14">
        <v>1</v>
      </c>
      <c r="D24" s="14">
        <v>2</v>
      </c>
      <c r="E24" s="14">
        <v>3</v>
      </c>
      <c r="F24" s="14">
        <v>4</v>
      </c>
      <c r="G24" s="14">
        <v>5</v>
      </c>
      <c r="H24" s="14">
        <v>6</v>
      </c>
      <c r="I24" s="14">
        <v>7</v>
      </c>
      <c r="J24" s="59" t="s">
        <v>239</v>
      </c>
      <c r="K24" s="14">
        <v>1</v>
      </c>
      <c r="L24" s="14">
        <v>2</v>
      </c>
      <c r="M24" s="14">
        <v>3</v>
      </c>
      <c r="N24" s="14">
        <v>4</v>
      </c>
      <c r="O24" s="14">
        <v>5</v>
      </c>
      <c r="P24" s="14">
        <v>6</v>
      </c>
      <c r="Q24" s="14">
        <v>7</v>
      </c>
      <c r="R24" s="59" t="s">
        <v>239</v>
      </c>
    </row>
    <row r="25" spans="2:18" ht="14.25">
      <c r="B25" s="2" t="s">
        <v>228</v>
      </c>
      <c r="C25" s="379" t="s">
        <v>226</v>
      </c>
      <c r="D25" s="379"/>
      <c r="E25" s="379"/>
      <c r="F25" s="379"/>
      <c r="G25" s="379"/>
      <c r="H25" s="379"/>
      <c r="I25" s="379"/>
      <c r="J25" s="64"/>
      <c r="K25" s="379" t="s">
        <v>227</v>
      </c>
      <c r="L25" s="379"/>
      <c r="M25" s="379"/>
      <c r="N25" s="379"/>
      <c r="O25" s="379"/>
      <c r="P25" s="379"/>
      <c r="Q25" s="379"/>
      <c r="R25" s="59"/>
    </row>
    <row r="26" spans="2:18" ht="14.25">
      <c r="B26" s="3" t="s">
        <v>111</v>
      </c>
      <c r="C26" s="253"/>
      <c r="D26" s="253"/>
      <c r="E26" s="253"/>
      <c r="F26" s="253"/>
      <c r="G26" s="253"/>
      <c r="H26" s="253"/>
      <c r="I26" s="253"/>
      <c r="J26" s="189">
        <f aca="true" t="shared" si="5" ref="J26:J33">IF(ISERROR(AVERAGE(C26:I26)),"",AVERAGE(C26:I26))</f>
      </c>
      <c r="K26" s="253"/>
      <c r="L26" s="253"/>
      <c r="M26" s="253"/>
      <c r="N26" s="253"/>
      <c r="O26" s="253"/>
      <c r="P26" s="253"/>
      <c r="Q26" s="253"/>
      <c r="R26" s="189">
        <f aca="true" t="shared" si="6" ref="R26:R33">IF(ISERROR(AVERAGE(K26:Q26)),"",AVERAGE(K26:Q26))</f>
      </c>
    </row>
    <row r="27" spans="2:18" ht="14.25">
      <c r="B27" s="3" t="s">
        <v>112</v>
      </c>
      <c r="C27" s="253"/>
      <c r="D27" s="253"/>
      <c r="E27" s="253"/>
      <c r="F27" s="253"/>
      <c r="G27" s="253"/>
      <c r="H27" s="253"/>
      <c r="I27" s="253"/>
      <c r="J27" s="189">
        <f t="shared" si="5"/>
      </c>
      <c r="K27" s="253"/>
      <c r="L27" s="253"/>
      <c r="M27" s="253"/>
      <c r="N27" s="253"/>
      <c r="O27" s="253"/>
      <c r="P27" s="253"/>
      <c r="Q27" s="253"/>
      <c r="R27" s="189">
        <f t="shared" si="6"/>
      </c>
    </row>
    <row r="28" spans="2:18" ht="14.25">
      <c r="B28" s="3" t="s">
        <v>113</v>
      </c>
      <c r="C28" s="253"/>
      <c r="D28" s="253"/>
      <c r="E28" s="253"/>
      <c r="F28" s="253"/>
      <c r="G28" s="253"/>
      <c r="H28" s="253"/>
      <c r="I28" s="253"/>
      <c r="J28" s="189">
        <f t="shared" si="5"/>
      </c>
      <c r="K28" s="253"/>
      <c r="L28" s="253"/>
      <c r="M28" s="253"/>
      <c r="N28" s="253"/>
      <c r="O28" s="253"/>
      <c r="P28" s="253"/>
      <c r="Q28" s="253"/>
      <c r="R28" s="189">
        <f t="shared" si="6"/>
      </c>
    </row>
    <row r="29" spans="2:18" ht="14.25">
      <c r="B29" s="3" t="s">
        <v>114</v>
      </c>
      <c r="C29" s="253"/>
      <c r="D29" s="253"/>
      <c r="E29" s="253"/>
      <c r="F29" s="253"/>
      <c r="G29" s="253"/>
      <c r="H29" s="253"/>
      <c r="I29" s="253"/>
      <c r="J29" s="189">
        <f t="shared" si="5"/>
      </c>
      <c r="K29" s="253"/>
      <c r="L29" s="253"/>
      <c r="M29" s="253"/>
      <c r="N29" s="253"/>
      <c r="O29" s="253"/>
      <c r="P29" s="253"/>
      <c r="Q29" s="253"/>
      <c r="R29" s="189">
        <f t="shared" si="6"/>
      </c>
    </row>
    <row r="30" spans="2:18" ht="14.25">
      <c r="B30" s="3" t="s">
        <v>115</v>
      </c>
      <c r="C30" s="253"/>
      <c r="D30" s="253"/>
      <c r="E30" s="253"/>
      <c r="F30" s="253"/>
      <c r="G30" s="253"/>
      <c r="H30" s="253"/>
      <c r="I30" s="253"/>
      <c r="J30" s="189">
        <f t="shared" si="5"/>
      </c>
      <c r="K30" s="253"/>
      <c r="L30" s="253"/>
      <c r="M30" s="253"/>
      <c r="N30" s="253"/>
      <c r="O30" s="253"/>
      <c r="P30" s="253"/>
      <c r="Q30" s="253"/>
      <c r="R30" s="189">
        <f t="shared" si="6"/>
      </c>
    </row>
    <row r="31" spans="2:18" ht="14.25">
      <c r="B31" s="3" t="s">
        <v>116</v>
      </c>
      <c r="C31" s="253"/>
      <c r="D31" s="253"/>
      <c r="E31" s="253"/>
      <c r="F31" s="253"/>
      <c r="G31" s="253"/>
      <c r="H31" s="253"/>
      <c r="I31" s="253"/>
      <c r="J31" s="189">
        <f t="shared" si="5"/>
      </c>
      <c r="K31" s="253"/>
      <c r="L31" s="253"/>
      <c r="M31" s="253"/>
      <c r="N31" s="253"/>
      <c r="O31" s="253"/>
      <c r="P31" s="253"/>
      <c r="Q31" s="253"/>
      <c r="R31" s="189">
        <f t="shared" si="6"/>
      </c>
    </row>
    <row r="32" spans="2:18" ht="14.25">
      <c r="B32" s="3" t="s">
        <v>117</v>
      </c>
      <c r="C32" s="253"/>
      <c r="D32" s="253"/>
      <c r="E32" s="253"/>
      <c r="F32" s="253"/>
      <c r="G32" s="253"/>
      <c r="H32" s="253"/>
      <c r="I32" s="253"/>
      <c r="J32" s="189">
        <f t="shared" si="5"/>
      </c>
      <c r="K32" s="253"/>
      <c r="L32" s="253"/>
      <c r="M32" s="253"/>
      <c r="N32" s="253"/>
      <c r="O32" s="253"/>
      <c r="P32" s="253"/>
      <c r="Q32" s="253"/>
      <c r="R32" s="189">
        <f t="shared" si="6"/>
      </c>
    </row>
    <row r="33" spans="2:18" ht="14.25">
      <c r="B33" s="3" t="s">
        <v>118</v>
      </c>
      <c r="C33" s="253"/>
      <c r="D33" s="253"/>
      <c r="E33" s="253"/>
      <c r="F33" s="253"/>
      <c r="G33" s="253"/>
      <c r="H33" s="253"/>
      <c r="I33" s="253"/>
      <c r="J33" s="189">
        <f t="shared" si="5"/>
      </c>
      <c r="K33" s="253"/>
      <c r="L33" s="253"/>
      <c r="M33" s="253"/>
      <c r="N33" s="253"/>
      <c r="O33" s="253"/>
      <c r="P33" s="253"/>
      <c r="Q33" s="253"/>
      <c r="R33" s="189">
        <f t="shared" si="6"/>
      </c>
    </row>
    <row r="34" spans="2:18" ht="14.25">
      <c r="B34" s="102"/>
      <c r="C34" s="253"/>
      <c r="D34" s="253"/>
      <c r="E34" s="253"/>
      <c r="F34" s="253"/>
      <c r="G34" s="253"/>
      <c r="H34" s="253"/>
      <c r="I34" s="253"/>
      <c r="J34" s="189"/>
      <c r="K34" s="253"/>
      <c r="L34" s="253"/>
      <c r="M34" s="253"/>
      <c r="N34" s="253"/>
      <c r="O34" s="253"/>
      <c r="P34" s="253"/>
      <c r="Q34" s="253"/>
      <c r="R34" s="189"/>
    </row>
    <row r="35" spans="2:18" ht="14.25">
      <c r="B35" s="3" t="s">
        <v>122</v>
      </c>
      <c r="C35" s="188">
        <f>SUM(C26:C34)</f>
        <v>0</v>
      </c>
      <c r="D35" s="188">
        <f aca="true" t="shared" si="7" ref="D35:I35">SUM(D26:D34)</f>
        <v>0</v>
      </c>
      <c r="E35" s="188">
        <f t="shared" si="7"/>
        <v>0</v>
      </c>
      <c r="F35" s="188">
        <f t="shared" si="7"/>
        <v>0</v>
      </c>
      <c r="G35" s="188">
        <f t="shared" si="7"/>
        <v>0</v>
      </c>
      <c r="H35" s="188">
        <f t="shared" si="7"/>
        <v>0</v>
      </c>
      <c r="I35" s="188">
        <f t="shared" si="7"/>
        <v>0</v>
      </c>
      <c r="J35" s="189">
        <f>IF(ISERROR(AVERAGE(C35:I35)),"",AVERAGE(C35:I35))</f>
        <v>0</v>
      </c>
      <c r="K35" s="188">
        <f aca="true" t="shared" si="8" ref="K35:P35">SUM(K26:K34)</f>
        <v>0</v>
      </c>
      <c r="L35" s="188">
        <f t="shared" si="8"/>
        <v>0</v>
      </c>
      <c r="M35" s="188">
        <f t="shared" si="8"/>
        <v>0</v>
      </c>
      <c r="N35" s="188">
        <f t="shared" si="8"/>
        <v>0</v>
      </c>
      <c r="O35" s="188">
        <f t="shared" si="8"/>
        <v>0</v>
      </c>
      <c r="P35" s="188">
        <f t="shared" si="8"/>
        <v>0</v>
      </c>
      <c r="Q35" s="188">
        <f>SUM(Q26:Q34)</f>
        <v>0</v>
      </c>
      <c r="R35" s="189">
        <f>IF(ISERROR(AVERAGE(K35:Q35)),"",AVERAGE(K35:Q35))</f>
        <v>0</v>
      </c>
    </row>
    <row r="37" spans="3:18" ht="14.25">
      <c r="C37" s="379" t="s">
        <v>225</v>
      </c>
      <c r="D37" s="379"/>
      <c r="E37" s="379"/>
      <c r="F37" s="379"/>
      <c r="G37" s="379"/>
      <c r="H37" s="379"/>
      <c r="I37" s="379"/>
      <c r="J37" s="59"/>
      <c r="K37" s="379" t="s">
        <v>225</v>
      </c>
      <c r="L37" s="379"/>
      <c r="M37" s="379"/>
      <c r="N37" s="379"/>
      <c r="O37" s="379"/>
      <c r="P37" s="379"/>
      <c r="Q37" s="379"/>
      <c r="R37" s="59"/>
    </row>
    <row r="38" spans="3:18" ht="14.25">
      <c r="C38" s="14">
        <v>1</v>
      </c>
      <c r="D38" s="14">
        <v>2</v>
      </c>
      <c r="E38" s="14">
        <v>3</v>
      </c>
      <c r="F38" s="14">
        <v>4</v>
      </c>
      <c r="G38" s="14">
        <v>5</v>
      </c>
      <c r="H38" s="14">
        <v>6</v>
      </c>
      <c r="I38" s="14">
        <v>7</v>
      </c>
      <c r="J38" s="59" t="s">
        <v>239</v>
      </c>
      <c r="K38" s="14">
        <v>1</v>
      </c>
      <c r="L38" s="14">
        <v>2</v>
      </c>
      <c r="M38" s="14">
        <v>3</v>
      </c>
      <c r="N38" s="14">
        <v>4</v>
      </c>
      <c r="O38" s="14">
        <v>5</v>
      </c>
      <c r="P38" s="14">
        <v>6</v>
      </c>
      <c r="Q38" s="14">
        <v>7</v>
      </c>
      <c r="R38" s="59" t="s">
        <v>239</v>
      </c>
    </row>
    <row r="39" spans="2:18" ht="14.25">
      <c r="B39" s="4" t="s">
        <v>119</v>
      </c>
      <c r="C39" s="379" t="s">
        <v>226</v>
      </c>
      <c r="D39" s="379"/>
      <c r="E39" s="379"/>
      <c r="F39" s="379"/>
      <c r="G39" s="379"/>
      <c r="H39" s="379"/>
      <c r="I39" s="379"/>
      <c r="J39" s="59"/>
      <c r="K39" s="379" t="s">
        <v>227</v>
      </c>
      <c r="L39" s="379"/>
      <c r="M39" s="379"/>
      <c r="N39" s="379"/>
      <c r="O39" s="379"/>
      <c r="P39" s="379"/>
      <c r="Q39" s="379"/>
      <c r="R39" s="59"/>
    </row>
    <row r="40" spans="2:18" ht="14.25">
      <c r="B40" s="5" t="s">
        <v>120</v>
      </c>
      <c r="C40" s="253"/>
      <c r="D40" s="253"/>
      <c r="E40" s="253"/>
      <c r="F40" s="253"/>
      <c r="G40" s="253"/>
      <c r="H40" s="253"/>
      <c r="I40" s="253"/>
      <c r="J40" s="189">
        <f>IF(ISERROR(AVERAGE(C40:I40)),"",AVERAGE(C40:I40))</f>
      </c>
      <c r="K40" s="253"/>
      <c r="L40" s="253"/>
      <c r="M40" s="253"/>
      <c r="N40" s="253"/>
      <c r="O40" s="253"/>
      <c r="P40" s="253"/>
      <c r="Q40" s="253"/>
      <c r="R40" s="189">
        <f>IF(ISERROR(AVERAGE(K40:Q40)),"",AVERAGE(K40:Q40))</f>
      </c>
    </row>
    <row r="41" spans="2:18" ht="14.25">
      <c r="B41" s="5" t="s">
        <v>121</v>
      </c>
      <c r="C41" s="253"/>
      <c r="D41" s="253"/>
      <c r="E41" s="253"/>
      <c r="F41" s="253"/>
      <c r="G41" s="253"/>
      <c r="H41" s="253"/>
      <c r="I41" s="253"/>
      <c r="J41" s="189">
        <f>IF(ISERROR(AVERAGE(C41:I41)),"",AVERAGE(C41:I41))</f>
      </c>
      <c r="K41" s="253"/>
      <c r="L41" s="253"/>
      <c r="M41" s="253"/>
      <c r="N41" s="253"/>
      <c r="O41" s="253"/>
      <c r="P41" s="253"/>
      <c r="Q41" s="253"/>
      <c r="R41" s="189">
        <f>IF(ISERROR(AVERAGE(K41:Q41)),"",AVERAGE(K41:Q41))</f>
      </c>
    </row>
    <row r="42" spans="2:18" ht="14.25">
      <c r="B42" s="5" t="s">
        <v>105</v>
      </c>
      <c r="C42" s="253"/>
      <c r="D42" s="253"/>
      <c r="E42" s="253"/>
      <c r="F42" s="253"/>
      <c r="G42" s="253"/>
      <c r="H42" s="253"/>
      <c r="I42" s="253"/>
      <c r="J42" s="189">
        <f>IF(ISERROR(AVERAGE(C42:I42)),"",AVERAGE(C42:I42))</f>
      </c>
      <c r="K42" s="253"/>
      <c r="L42" s="253"/>
      <c r="M42" s="253"/>
      <c r="N42" s="253"/>
      <c r="O42" s="253"/>
      <c r="P42" s="253"/>
      <c r="Q42" s="253"/>
      <c r="R42" s="189">
        <f>IF(ISERROR(AVERAGE(K42:Q42)),"",AVERAGE(K42:Q42))</f>
      </c>
    </row>
    <row r="43" spans="2:18" ht="14.25">
      <c r="B43" s="194"/>
      <c r="C43" s="253"/>
      <c r="D43" s="253"/>
      <c r="E43" s="253"/>
      <c r="F43" s="253"/>
      <c r="G43" s="253"/>
      <c r="H43" s="253"/>
      <c r="I43" s="253"/>
      <c r="J43" s="189"/>
      <c r="K43" s="253"/>
      <c r="L43" s="253"/>
      <c r="M43" s="253"/>
      <c r="N43" s="253"/>
      <c r="O43" s="253"/>
      <c r="P43" s="253"/>
      <c r="Q43" s="253"/>
      <c r="R43" s="189"/>
    </row>
    <row r="44" spans="2:18" ht="14.25">
      <c r="B44" s="5" t="s">
        <v>122</v>
      </c>
      <c r="C44" s="188">
        <f>SUM(C40:C43)</f>
        <v>0</v>
      </c>
      <c r="D44" s="188">
        <f aca="true" t="shared" si="9" ref="D44:I44">SUM(D40:D43)</f>
        <v>0</v>
      </c>
      <c r="E44" s="188">
        <f t="shared" si="9"/>
        <v>0</v>
      </c>
      <c r="F44" s="188">
        <f t="shared" si="9"/>
        <v>0</v>
      </c>
      <c r="G44" s="188">
        <f t="shared" si="9"/>
        <v>0</v>
      </c>
      <c r="H44" s="188">
        <f t="shared" si="9"/>
        <v>0</v>
      </c>
      <c r="I44" s="188">
        <f t="shared" si="9"/>
        <v>0</v>
      </c>
      <c r="J44" s="189">
        <f>IF(ISERROR(AVERAGE(C44:I44)),"",AVERAGE(C44:I44))</f>
        <v>0</v>
      </c>
      <c r="K44" s="188">
        <f aca="true" t="shared" si="10" ref="K44:P44">SUM(K40:K43)</f>
        <v>0</v>
      </c>
      <c r="L44" s="188">
        <f t="shared" si="10"/>
        <v>0</v>
      </c>
      <c r="M44" s="188">
        <f t="shared" si="10"/>
        <v>0</v>
      </c>
      <c r="N44" s="188">
        <f t="shared" si="10"/>
        <v>0</v>
      </c>
      <c r="O44" s="188">
        <f t="shared" si="10"/>
        <v>0</v>
      </c>
      <c r="P44" s="188">
        <f t="shared" si="10"/>
        <v>0</v>
      </c>
      <c r="Q44" s="188">
        <f>SUM(Q40:Q43)</f>
        <v>0</v>
      </c>
      <c r="R44" s="189">
        <f>IF(ISERROR(AVERAGE(K44:Q44)),"",AVERAGE(K44:Q44))</f>
        <v>0</v>
      </c>
    </row>
  </sheetData>
  <sheetProtection password="C4DD" sheet="1" objects="1" scenarios="1"/>
  <mergeCells count="14">
    <mergeCell ref="C1:R1"/>
    <mergeCell ref="C25:I25"/>
    <mergeCell ref="K25:Q25"/>
    <mergeCell ref="C37:I37"/>
    <mergeCell ref="K37:Q37"/>
    <mergeCell ref="C5:I5"/>
    <mergeCell ref="C39:I39"/>
    <mergeCell ref="K39:Q39"/>
    <mergeCell ref="C9:I9"/>
    <mergeCell ref="C11:I11"/>
    <mergeCell ref="K9:Q9"/>
    <mergeCell ref="K11:Q11"/>
    <mergeCell ref="C23:I23"/>
    <mergeCell ref="K23:Q23"/>
  </mergeCells>
  <printOptions/>
  <pageMargins left="0.3937007874015748" right="0.3937007874015748" top="0.3937007874015748" bottom="0.3937007874015748" header="0.1968503937007874" footer="0.1968503937007874"/>
  <pageSetup horizontalDpi="600" verticalDpi="600" orientation="landscape" paperSize="9" r:id="rId1"/>
  <headerFooter>
    <oddFooter>&amp;CRécapitulatif des actes techniques de policlinique en ORL &amp;P/&amp;N</oddFooter>
  </headerFooter>
  <rowBreaks count="1" manualBreakCount="1">
    <brk id="35" max="255" man="1"/>
  </rowBreaks>
</worksheet>
</file>

<file path=xl/worksheets/sheet8.xml><?xml version="1.0" encoding="utf-8"?>
<worksheet xmlns="http://schemas.openxmlformats.org/spreadsheetml/2006/main" xmlns:r="http://schemas.openxmlformats.org/officeDocument/2006/relationships">
  <sheetPr codeName="Feuil8">
    <tabColor theme="0" tint="-0.3499799966812134"/>
  </sheetPr>
  <dimension ref="A1:I260"/>
  <sheetViews>
    <sheetView showGridLines="0" zoomScalePageLayoutView="0" workbookViewId="0" topLeftCell="A1">
      <selection activeCell="A13" sqref="A13:F13"/>
    </sheetView>
  </sheetViews>
  <sheetFormatPr defaultColWidth="11.421875" defaultRowHeight="15"/>
  <cols>
    <col min="1" max="1" width="19.00390625" style="0" customWidth="1"/>
    <col min="9" max="9" width="0.71875" style="0" customWidth="1"/>
  </cols>
  <sheetData>
    <row r="1" spans="1:8" ht="19.5">
      <c r="A1" s="10"/>
      <c r="B1" s="377" t="s">
        <v>212</v>
      </c>
      <c r="C1" s="377"/>
      <c r="D1" s="377"/>
      <c r="E1" s="377"/>
      <c r="F1" s="377"/>
      <c r="G1" s="377"/>
      <c r="H1" s="377"/>
    </row>
    <row r="2" ht="14.25">
      <c r="A2" s="10"/>
    </row>
    <row r="3" spans="1:9" s="43" customFormat="1" ht="15">
      <c r="A3" s="42" t="s">
        <v>28</v>
      </c>
      <c r="B3" s="42">
        <f>IF(ISBLANK('dde enregistement plan de stage'!C10),"",'dde enregistement plan de stage'!C10)</f>
      </c>
      <c r="I3" s="44"/>
    </row>
    <row r="4" spans="1:9" s="43" customFormat="1" ht="15">
      <c r="A4" s="42" t="s">
        <v>89</v>
      </c>
      <c r="B4" s="42">
        <f>IF(ISBLANK('dde enregistement plan de stage'!C11),"",'dde enregistement plan de stage'!C11)</f>
      </c>
      <c r="I4" s="44"/>
    </row>
    <row r="5" spans="1:9" s="43" customFormat="1" ht="15">
      <c r="A5" s="42" t="s">
        <v>29</v>
      </c>
      <c r="B5" s="42">
        <f>IF(ISBLANK('dde enregistement plan de stage'!F10),"",'dde enregistement plan de stage'!F10)</f>
      </c>
      <c r="I5" s="44"/>
    </row>
    <row r="6" s="16" customFormat="1" ht="14.25">
      <c r="A6" s="10"/>
    </row>
    <row r="7" spans="1:8" s="16" customFormat="1" ht="17.25">
      <c r="A7" s="35"/>
      <c r="B7" s="385" t="s">
        <v>225</v>
      </c>
      <c r="C7" s="385"/>
      <c r="D7" s="385"/>
      <c r="E7" s="385"/>
      <c r="F7" s="385"/>
      <c r="G7" s="385"/>
      <c r="H7" s="385"/>
    </row>
    <row r="8" spans="2:8" s="16" customFormat="1" ht="14.25">
      <c r="B8" s="86">
        <v>1</v>
      </c>
      <c r="C8" s="86">
        <v>2</v>
      </c>
      <c r="D8" s="86">
        <v>3</v>
      </c>
      <c r="E8" s="86">
        <v>4</v>
      </c>
      <c r="F8" s="86">
        <v>5</v>
      </c>
      <c r="G8" s="86">
        <v>6</v>
      </c>
      <c r="H8" s="86">
        <v>7</v>
      </c>
    </row>
    <row r="9" spans="1:8" s="16" customFormat="1" ht="14.25">
      <c r="A9" s="87" t="s">
        <v>213</v>
      </c>
      <c r="B9" s="89">
        <f>'Plan de stage'!$K$10</f>
        <v>0</v>
      </c>
      <c r="C9" s="89">
        <f>'Plan de stage'!$K$12</f>
        <v>0</v>
      </c>
      <c r="D9" s="89">
        <f>'Plan de stage'!$K$14</f>
        <v>0</v>
      </c>
      <c r="E9" s="89">
        <f>'Plan de stage'!$K$16</f>
        <v>0</v>
      </c>
      <c r="F9" s="89">
        <f>'Plan de stage'!$K$18</f>
        <v>0</v>
      </c>
      <c r="G9" s="89">
        <f>'Plan de stage'!$K$20</f>
        <v>0</v>
      </c>
      <c r="H9" s="89">
        <f>'Plan de stage'!$K$22</f>
        <v>0</v>
      </c>
    </row>
    <row r="10" spans="1:8" s="16" customFormat="1" ht="14.25">
      <c r="A10" s="87" t="s">
        <v>214</v>
      </c>
      <c r="B10" s="89">
        <f>'Plan de stage'!$L$10</f>
        <v>0</v>
      </c>
      <c r="C10" s="89">
        <f>'Plan de stage'!$L$12</f>
        <v>0</v>
      </c>
      <c r="D10" s="89">
        <f>'Plan de stage'!$L$14</f>
        <v>0</v>
      </c>
      <c r="E10" s="89">
        <f>'Plan de stage'!$L$16</f>
        <v>0</v>
      </c>
      <c r="F10" s="89">
        <f>'Plan de stage'!$L$18</f>
        <v>0</v>
      </c>
      <c r="G10" s="89">
        <f>'Plan de stage'!$L$20</f>
        <v>0</v>
      </c>
      <c r="H10" s="89">
        <f>'Plan de stage'!$L$22</f>
        <v>0</v>
      </c>
    </row>
    <row r="11" spans="1:8" s="16" customFormat="1" ht="14.25">
      <c r="A11" s="87" t="s">
        <v>215</v>
      </c>
      <c r="B11" s="89">
        <f>'Plan de stage'!$C$10</f>
        <v>0</v>
      </c>
      <c r="C11" s="89">
        <f>'Plan de stage'!$C$12</f>
        <v>0</v>
      </c>
      <c r="D11" s="89">
        <f>'Plan de stage'!$C$14</f>
        <v>0</v>
      </c>
      <c r="E11" s="89">
        <f>'Plan de stage'!$C$16</f>
        <v>0</v>
      </c>
      <c r="F11" s="89">
        <f>'Plan de stage'!$C$18</f>
        <v>0</v>
      </c>
      <c r="G11" s="89">
        <f>'Plan de stage'!$C$20</f>
        <v>0</v>
      </c>
      <c r="H11" s="89">
        <f>'Plan de stage'!$C$22</f>
        <v>0</v>
      </c>
    </row>
    <row r="12" ht="15">
      <c r="A12" s="75"/>
    </row>
    <row r="13" ht="15">
      <c r="A13" s="150"/>
    </row>
    <row r="14" ht="15">
      <c r="A14" s="75"/>
    </row>
    <row r="15" ht="17.25">
      <c r="A15" s="71" t="s">
        <v>247</v>
      </c>
    </row>
    <row r="17" spans="1:9" s="70" customFormat="1" ht="17.25">
      <c r="A17" s="66" t="s">
        <v>249</v>
      </c>
      <c r="B17" s="68"/>
      <c r="C17" s="68"/>
      <c r="D17" s="68"/>
      <c r="E17" s="68"/>
      <c r="F17" s="68"/>
      <c r="G17" s="68"/>
      <c r="H17" s="68"/>
      <c r="I17" s="69"/>
    </row>
    <row r="18" spans="1:9" s="17" customFormat="1" ht="14.25">
      <c r="A18" s="100" t="s">
        <v>245</v>
      </c>
      <c r="B18" s="100" t="s">
        <v>243</v>
      </c>
      <c r="C18" s="384" t="s">
        <v>244</v>
      </c>
      <c r="D18" s="384"/>
      <c r="E18" s="384"/>
      <c r="F18" s="384"/>
      <c r="G18" s="384"/>
      <c r="H18" s="384"/>
      <c r="I18" s="384"/>
    </row>
    <row r="19" spans="1:9" ht="30" customHeight="1">
      <c r="A19" s="255"/>
      <c r="B19" s="256"/>
      <c r="C19" s="383"/>
      <c r="D19" s="383"/>
      <c r="E19" s="383"/>
      <c r="F19" s="383"/>
      <c r="G19" s="383"/>
      <c r="H19" s="383"/>
      <c r="I19" s="383"/>
    </row>
    <row r="20" spans="1:9" ht="30" customHeight="1">
      <c r="A20" s="255"/>
      <c r="B20" s="256"/>
      <c r="C20" s="383"/>
      <c r="D20" s="383"/>
      <c r="E20" s="383"/>
      <c r="F20" s="383"/>
      <c r="G20" s="383"/>
      <c r="H20" s="383"/>
      <c r="I20" s="383"/>
    </row>
    <row r="21" spans="1:9" ht="30" customHeight="1">
      <c r="A21" s="255"/>
      <c r="B21" s="256"/>
      <c r="C21" s="383"/>
      <c r="D21" s="383"/>
      <c r="E21" s="383"/>
      <c r="F21" s="383"/>
      <c r="G21" s="383"/>
      <c r="H21" s="383"/>
      <c r="I21" s="383"/>
    </row>
    <row r="22" spans="1:9" ht="30" customHeight="1">
      <c r="A22" s="255"/>
      <c r="B22" s="256"/>
      <c r="C22" s="383"/>
      <c r="D22" s="383"/>
      <c r="E22" s="383"/>
      <c r="F22" s="383"/>
      <c r="G22" s="383"/>
      <c r="H22" s="383"/>
      <c r="I22" s="383"/>
    </row>
    <row r="23" spans="1:9" ht="30" customHeight="1">
      <c r="A23" s="255"/>
      <c r="B23" s="256"/>
      <c r="C23" s="383"/>
      <c r="D23" s="383"/>
      <c r="E23" s="383"/>
      <c r="F23" s="383"/>
      <c r="G23" s="383"/>
      <c r="H23" s="383"/>
      <c r="I23" s="383"/>
    </row>
    <row r="24" spans="1:9" ht="30" customHeight="1">
      <c r="A24" s="255"/>
      <c r="B24" s="256"/>
      <c r="C24" s="383"/>
      <c r="D24" s="383"/>
      <c r="E24" s="383"/>
      <c r="F24" s="383"/>
      <c r="G24" s="383"/>
      <c r="H24" s="383"/>
      <c r="I24" s="383"/>
    </row>
    <row r="25" ht="14.25">
      <c r="B25" s="65"/>
    </row>
    <row r="26" ht="14.25">
      <c r="B26" s="65"/>
    </row>
    <row r="27" spans="1:9" s="70" customFormat="1" ht="17.25">
      <c r="A27" s="72" t="s">
        <v>248</v>
      </c>
      <c r="B27" s="73"/>
      <c r="C27" s="73"/>
      <c r="D27" s="73"/>
      <c r="E27" s="73"/>
      <c r="F27" s="73"/>
      <c r="G27" s="73"/>
      <c r="H27" s="73"/>
      <c r="I27" s="74"/>
    </row>
    <row r="28" spans="1:9" s="17" customFormat="1" ht="14.25">
      <c r="A28" s="100" t="s">
        <v>245</v>
      </c>
      <c r="B28" s="100" t="s">
        <v>243</v>
      </c>
      <c r="C28" s="384" t="s">
        <v>244</v>
      </c>
      <c r="D28" s="384"/>
      <c r="E28" s="384"/>
      <c r="F28" s="384"/>
      <c r="G28" s="384"/>
      <c r="H28" s="384"/>
      <c r="I28" s="384"/>
    </row>
    <row r="29" spans="1:9" ht="30" customHeight="1">
      <c r="A29" s="255"/>
      <c r="B29" s="256"/>
      <c r="C29" s="383"/>
      <c r="D29" s="383"/>
      <c r="E29" s="383"/>
      <c r="F29" s="383"/>
      <c r="G29" s="383"/>
      <c r="H29" s="383"/>
      <c r="I29" s="383"/>
    </row>
    <row r="30" spans="1:9" ht="30" customHeight="1">
      <c r="A30" s="255"/>
      <c r="B30" s="256"/>
      <c r="C30" s="383"/>
      <c r="D30" s="383"/>
      <c r="E30" s="383"/>
      <c r="F30" s="383"/>
      <c r="G30" s="383"/>
      <c r="H30" s="383"/>
      <c r="I30" s="383"/>
    </row>
    <row r="31" spans="1:9" ht="30" customHeight="1">
      <c r="A31" s="255"/>
      <c r="B31" s="256"/>
      <c r="C31" s="383"/>
      <c r="D31" s="383"/>
      <c r="E31" s="383"/>
      <c r="F31" s="383"/>
      <c r="G31" s="383"/>
      <c r="H31" s="383"/>
      <c r="I31" s="383"/>
    </row>
    <row r="32" spans="1:9" ht="30" customHeight="1">
      <c r="A32" s="255"/>
      <c r="B32" s="256"/>
      <c r="C32" s="383"/>
      <c r="D32" s="383"/>
      <c r="E32" s="383"/>
      <c r="F32" s="383"/>
      <c r="G32" s="383"/>
      <c r="H32" s="383"/>
      <c r="I32" s="383"/>
    </row>
    <row r="33" spans="1:9" ht="30" customHeight="1">
      <c r="A33" s="255"/>
      <c r="B33" s="256"/>
      <c r="C33" s="383"/>
      <c r="D33" s="383"/>
      <c r="E33" s="383"/>
      <c r="F33" s="383"/>
      <c r="G33" s="383"/>
      <c r="H33" s="383"/>
      <c r="I33" s="383"/>
    </row>
    <row r="34" spans="1:9" ht="30" customHeight="1">
      <c r="A34" s="255"/>
      <c r="B34" s="256"/>
      <c r="C34" s="383"/>
      <c r="D34" s="383"/>
      <c r="E34" s="383"/>
      <c r="F34" s="383"/>
      <c r="G34" s="383"/>
      <c r="H34" s="383"/>
      <c r="I34" s="383"/>
    </row>
    <row r="35" spans="1:9" ht="30" customHeight="1">
      <c r="A35" s="255"/>
      <c r="B35" s="256"/>
      <c r="C35" s="383"/>
      <c r="D35" s="383"/>
      <c r="E35" s="383"/>
      <c r="F35" s="383"/>
      <c r="G35" s="383"/>
      <c r="H35" s="383"/>
      <c r="I35" s="383"/>
    </row>
    <row r="36" spans="1:9" ht="30" customHeight="1">
      <c r="A36" s="255"/>
      <c r="B36" s="256"/>
      <c r="C36" s="383"/>
      <c r="D36" s="383"/>
      <c r="E36" s="383"/>
      <c r="F36" s="383"/>
      <c r="G36" s="383"/>
      <c r="H36" s="383"/>
      <c r="I36" s="383"/>
    </row>
    <row r="37" spans="1:9" ht="30" customHeight="1">
      <c r="A37" s="255"/>
      <c r="B37" s="256"/>
      <c r="C37" s="383"/>
      <c r="D37" s="383"/>
      <c r="E37" s="383"/>
      <c r="F37" s="383"/>
      <c r="G37" s="383"/>
      <c r="H37" s="383"/>
      <c r="I37" s="383"/>
    </row>
    <row r="38" spans="1:9" ht="30" customHeight="1">
      <c r="A38" s="255"/>
      <c r="B38" s="256"/>
      <c r="C38" s="383"/>
      <c r="D38" s="383"/>
      <c r="E38" s="383"/>
      <c r="F38" s="383"/>
      <c r="G38" s="383"/>
      <c r="H38" s="383"/>
      <c r="I38" s="383"/>
    </row>
    <row r="39" spans="1:9" ht="30" customHeight="1">
      <c r="A39" s="255"/>
      <c r="B39" s="256"/>
      <c r="C39" s="383"/>
      <c r="D39" s="383"/>
      <c r="E39" s="383"/>
      <c r="F39" s="383"/>
      <c r="G39" s="383"/>
      <c r="H39" s="383"/>
      <c r="I39" s="383"/>
    </row>
    <row r="40" spans="1:9" ht="30" customHeight="1">
      <c r="A40" s="255"/>
      <c r="B40" s="256"/>
      <c r="C40" s="383"/>
      <c r="D40" s="383"/>
      <c r="E40" s="383"/>
      <c r="F40" s="383"/>
      <c r="G40" s="383"/>
      <c r="H40" s="383"/>
      <c r="I40" s="383"/>
    </row>
    <row r="43" spans="1:9" s="70" customFormat="1" ht="17.25">
      <c r="A43" s="66" t="s">
        <v>348</v>
      </c>
      <c r="B43" s="67"/>
      <c r="C43" s="68"/>
      <c r="D43" s="68"/>
      <c r="E43" s="68"/>
      <c r="F43" s="68"/>
      <c r="G43" s="68"/>
      <c r="H43" s="68"/>
      <c r="I43" s="69"/>
    </row>
    <row r="44" spans="1:9" s="17" customFormat="1" ht="14.25">
      <c r="A44" s="100" t="s">
        <v>245</v>
      </c>
      <c r="B44" s="100" t="s">
        <v>243</v>
      </c>
      <c r="C44" s="384" t="s">
        <v>244</v>
      </c>
      <c r="D44" s="384"/>
      <c r="E44" s="384"/>
      <c r="F44" s="384"/>
      <c r="G44" s="384"/>
      <c r="H44" s="384"/>
      <c r="I44" s="384"/>
    </row>
    <row r="45" spans="1:9" ht="30" customHeight="1">
      <c r="A45" s="255"/>
      <c r="B45" s="256"/>
      <c r="C45" s="383"/>
      <c r="D45" s="383"/>
      <c r="E45" s="383"/>
      <c r="F45" s="383"/>
      <c r="G45" s="383"/>
      <c r="H45" s="383"/>
      <c r="I45" s="383"/>
    </row>
    <row r="46" spans="1:9" ht="30" customHeight="1">
      <c r="A46" s="255"/>
      <c r="B46" s="256"/>
      <c r="C46" s="383"/>
      <c r="D46" s="383"/>
      <c r="E46" s="383"/>
      <c r="F46" s="383"/>
      <c r="G46" s="383"/>
      <c r="H46" s="383"/>
      <c r="I46" s="383"/>
    </row>
    <row r="47" spans="1:9" ht="30" customHeight="1">
      <c r="A47" s="255"/>
      <c r="B47" s="256"/>
      <c r="C47" s="383"/>
      <c r="D47" s="383"/>
      <c r="E47" s="383"/>
      <c r="F47" s="383"/>
      <c r="G47" s="383"/>
      <c r="H47" s="383"/>
      <c r="I47" s="383"/>
    </row>
    <row r="48" spans="1:9" ht="30" customHeight="1">
      <c r="A48" s="255"/>
      <c r="B48" s="256"/>
      <c r="C48" s="383"/>
      <c r="D48" s="383"/>
      <c r="E48" s="383"/>
      <c r="F48" s="383"/>
      <c r="G48" s="383"/>
      <c r="H48" s="383"/>
      <c r="I48" s="383"/>
    </row>
    <row r="49" spans="1:9" ht="30" customHeight="1">
      <c r="A49" s="255"/>
      <c r="B49" s="256"/>
      <c r="C49" s="383"/>
      <c r="D49" s="383"/>
      <c r="E49" s="383"/>
      <c r="F49" s="383"/>
      <c r="G49" s="383"/>
      <c r="H49" s="383"/>
      <c r="I49" s="383"/>
    </row>
    <row r="50" spans="1:9" ht="30" customHeight="1">
      <c r="A50" s="255"/>
      <c r="B50" s="256"/>
      <c r="C50" s="383"/>
      <c r="D50" s="383"/>
      <c r="E50" s="383"/>
      <c r="F50" s="383"/>
      <c r="G50" s="383"/>
      <c r="H50" s="383"/>
      <c r="I50" s="383"/>
    </row>
    <row r="52" ht="17.25">
      <c r="A52" s="71" t="s">
        <v>250</v>
      </c>
    </row>
    <row r="54" spans="1:9" s="70" customFormat="1" ht="17.25">
      <c r="A54" s="66" t="s">
        <v>249</v>
      </c>
      <c r="B54" s="68"/>
      <c r="C54" s="68"/>
      <c r="D54" s="68"/>
      <c r="E54" s="68"/>
      <c r="F54" s="68"/>
      <c r="G54" s="68"/>
      <c r="H54" s="68"/>
      <c r="I54" s="69"/>
    </row>
    <row r="55" spans="1:9" s="17" customFormat="1" ht="14.25">
      <c r="A55" s="100" t="s">
        <v>245</v>
      </c>
      <c r="B55" s="100" t="s">
        <v>243</v>
      </c>
      <c r="C55" s="384" t="s">
        <v>244</v>
      </c>
      <c r="D55" s="384"/>
      <c r="E55" s="384"/>
      <c r="F55" s="384"/>
      <c r="G55" s="384"/>
      <c r="H55" s="384"/>
      <c r="I55" s="384"/>
    </row>
    <row r="56" spans="1:9" ht="30" customHeight="1">
      <c r="A56" s="255"/>
      <c r="B56" s="256"/>
      <c r="C56" s="383"/>
      <c r="D56" s="383"/>
      <c r="E56" s="383"/>
      <c r="F56" s="383"/>
      <c r="G56" s="383"/>
      <c r="H56" s="383"/>
      <c r="I56" s="383"/>
    </row>
    <row r="57" spans="1:9" ht="30" customHeight="1">
      <c r="A57" s="255"/>
      <c r="B57" s="256"/>
      <c r="C57" s="383"/>
      <c r="D57" s="383"/>
      <c r="E57" s="383"/>
      <c r="F57" s="383"/>
      <c r="G57" s="383"/>
      <c r="H57" s="383"/>
      <c r="I57" s="383"/>
    </row>
    <row r="58" spans="1:9" ht="30" customHeight="1">
      <c r="A58" s="255"/>
      <c r="B58" s="256"/>
      <c r="C58" s="383"/>
      <c r="D58" s="383"/>
      <c r="E58" s="383"/>
      <c r="F58" s="383"/>
      <c r="G58" s="383"/>
      <c r="H58" s="383"/>
      <c r="I58" s="383"/>
    </row>
    <row r="59" spans="1:9" ht="30" customHeight="1">
      <c r="A59" s="255"/>
      <c r="B59" s="256"/>
      <c r="C59" s="383"/>
      <c r="D59" s="383"/>
      <c r="E59" s="383"/>
      <c r="F59" s="383"/>
      <c r="G59" s="383"/>
      <c r="H59" s="383"/>
      <c r="I59" s="383"/>
    </row>
    <row r="60" spans="1:9" ht="30" customHeight="1">
      <c r="A60" s="255"/>
      <c r="B60" s="256"/>
      <c r="C60" s="383"/>
      <c r="D60" s="383"/>
      <c r="E60" s="383"/>
      <c r="F60" s="383"/>
      <c r="G60" s="383"/>
      <c r="H60" s="383"/>
      <c r="I60" s="383"/>
    </row>
    <row r="61" spans="1:9" ht="30" customHeight="1">
      <c r="A61" s="255"/>
      <c r="B61" s="256"/>
      <c r="C61" s="383"/>
      <c r="D61" s="383"/>
      <c r="E61" s="383"/>
      <c r="F61" s="383"/>
      <c r="G61" s="383"/>
      <c r="H61" s="383"/>
      <c r="I61" s="383"/>
    </row>
    <row r="62" ht="14.25">
      <c r="B62" s="65"/>
    </row>
    <row r="63" spans="1:9" s="70" customFormat="1" ht="17.25">
      <c r="A63" s="72" t="s">
        <v>248</v>
      </c>
      <c r="B63" s="73"/>
      <c r="C63" s="73"/>
      <c r="D63" s="73"/>
      <c r="E63" s="73"/>
      <c r="F63" s="73"/>
      <c r="G63" s="73"/>
      <c r="H63" s="73"/>
      <c r="I63" s="74"/>
    </row>
    <row r="64" spans="1:9" s="17" customFormat="1" ht="14.25">
      <c r="A64" s="100" t="s">
        <v>245</v>
      </c>
      <c r="B64" s="100" t="s">
        <v>243</v>
      </c>
      <c r="C64" s="384" t="s">
        <v>244</v>
      </c>
      <c r="D64" s="384"/>
      <c r="E64" s="384"/>
      <c r="F64" s="384"/>
      <c r="G64" s="384"/>
      <c r="H64" s="384"/>
      <c r="I64" s="384"/>
    </row>
    <row r="65" spans="1:9" ht="30" customHeight="1">
      <c r="A65" s="255"/>
      <c r="B65" s="256"/>
      <c r="C65" s="383"/>
      <c r="D65" s="383"/>
      <c r="E65" s="383"/>
      <c r="F65" s="383"/>
      <c r="G65" s="383"/>
      <c r="H65" s="383"/>
      <c r="I65" s="383"/>
    </row>
    <row r="66" spans="1:9" ht="30" customHeight="1">
      <c r="A66" s="255"/>
      <c r="B66" s="256"/>
      <c r="C66" s="383"/>
      <c r="D66" s="383"/>
      <c r="E66" s="383"/>
      <c r="F66" s="383"/>
      <c r="G66" s="383"/>
      <c r="H66" s="383"/>
      <c r="I66" s="383"/>
    </row>
    <row r="67" spans="1:9" ht="30" customHeight="1">
      <c r="A67" s="255"/>
      <c r="B67" s="256"/>
      <c r="C67" s="383"/>
      <c r="D67" s="383"/>
      <c r="E67" s="383"/>
      <c r="F67" s="383"/>
      <c r="G67" s="383"/>
      <c r="H67" s="383"/>
      <c r="I67" s="383"/>
    </row>
    <row r="68" spans="1:9" ht="30" customHeight="1">
      <c r="A68" s="255"/>
      <c r="B68" s="256"/>
      <c r="C68" s="383"/>
      <c r="D68" s="383"/>
      <c r="E68" s="383"/>
      <c r="F68" s="383"/>
      <c r="G68" s="383"/>
      <c r="H68" s="383"/>
      <c r="I68" s="383"/>
    </row>
    <row r="69" spans="1:9" ht="30" customHeight="1">
      <c r="A69" s="255"/>
      <c r="B69" s="256"/>
      <c r="C69" s="383"/>
      <c r="D69" s="383"/>
      <c r="E69" s="383"/>
      <c r="F69" s="383"/>
      <c r="G69" s="383"/>
      <c r="H69" s="383"/>
      <c r="I69" s="383"/>
    </row>
    <row r="70" spans="1:9" ht="30" customHeight="1">
      <c r="A70" s="255"/>
      <c r="B70" s="256"/>
      <c r="C70" s="383"/>
      <c r="D70" s="383"/>
      <c r="E70" s="383"/>
      <c r="F70" s="383"/>
      <c r="G70" s="383"/>
      <c r="H70" s="383"/>
      <c r="I70" s="383"/>
    </row>
    <row r="71" spans="1:9" ht="30" customHeight="1">
      <c r="A71" s="255"/>
      <c r="B71" s="256"/>
      <c r="C71" s="383"/>
      <c r="D71" s="383"/>
      <c r="E71" s="383"/>
      <c r="F71" s="383"/>
      <c r="G71" s="383"/>
      <c r="H71" s="383"/>
      <c r="I71" s="383"/>
    </row>
    <row r="72" spans="1:9" ht="30" customHeight="1">
      <c r="A72" s="255"/>
      <c r="B72" s="256"/>
      <c r="C72" s="383"/>
      <c r="D72" s="383"/>
      <c r="E72" s="383"/>
      <c r="F72" s="383"/>
      <c r="G72" s="383"/>
      <c r="H72" s="383"/>
      <c r="I72" s="383"/>
    </row>
    <row r="73" spans="1:9" ht="30" customHeight="1">
      <c r="A73" s="255"/>
      <c r="B73" s="256"/>
      <c r="C73" s="383"/>
      <c r="D73" s="383"/>
      <c r="E73" s="383"/>
      <c r="F73" s="383"/>
      <c r="G73" s="383"/>
      <c r="H73" s="383"/>
      <c r="I73" s="383"/>
    </row>
    <row r="74" spans="1:9" ht="30" customHeight="1">
      <c r="A74" s="255"/>
      <c r="B74" s="256"/>
      <c r="C74" s="383"/>
      <c r="D74" s="383"/>
      <c r="E74" s="383"/>
      <c r="F74" s="383"/>
      <c r="G74" s="383"/>
      <c r="H74" s="383"/>
      <c r="I74" s="383"/>
    </row>
    <row r="75" spans="1:9" ht="30" customHeight="1">
      <c r="A75" s="255"/>
      <c r="B75" s="256"/>
      <c r="C75" s="383"/>
      <c r="D75" s="383"/>
      <c r="E75" s="383"/>
      <c r="F75" s="383"/>
      <c r="G75" s="383"/>
      <c r="H75" s="383"/>
      <c r="I75" s="383"/>
    </row>
    <row r="76" spans="1:9" ht="30" customHeight="1">
      <c r="A76" s="255"/>
      <c r="B76" s="256"/>
      <c r="C76" s="383"/>
      <c r="D76" s="383"/>
      <c r="E76" s="383"/>
      <c r="F76" s="383"/>
      <c r="G76" s="383"/>
      <c r="H76" s="383"/>
      <c r="I76" s="383"/>
    </row>
    <row r="78" spans="1:9" s="70" customFormat="1" ht="17.25">
      <c r="A78" s="66" t="s">
        <v>348</v>
      </c>
      <c r="B78" s="67"/>
      <c r="C78" s="68"/>
      <c r="D78" s="68"/>
      <c r="E78" s="68"/>
      <c r="F78" s="68"/>
      <c r="G78" s="68"/>
      <c r="H78" s="68"/>
      <c r="I78" s="69"/>
    </row>
    <row r="79" spans="1:9" s="17" customFormat="1" ht="14.25">
      <c r="A79" s="100" t="s">
        <v>245</v>
      </c>
      <c r="B79" s="100" t="s">
        <v>243</v>
      </c>
      <c r="C79" s="384" t="s">
        <v>244</v>
      </c>
      <c r="D79" s="384"/>
      <c r="E79" s="384"/>
      <c r="F79" s="384"/>
      <c r="G79" s="384"/>
      <c r="H79" s="384"/>
      <c r="I79" s="384"/>
    </row>
    <row r="80" spans="1:9" ht="30" customHeight="1">
      <c r="A80" s="255"/>
      <c r="B80" s="256"/>
      <c r="C80" s="383"/>
      <c r="D80" s="383"/>
      <c r="E80" s="383"/>
      <c r="F80" s="383"/>
      <c r="G80" s="383"/>
      <c r="H80" s="383"/>
      <c r="I80" s="383"/>
    </row>
    <row r="81" spans="1:9" ht="30" customHeight="1">
      <c r="A81" s="255"/>
      <c r="B81" s="256"/>
      <c r="C81" s="383"/>
      <c r="D81" s="383"/>
      <c r="E81" s="383"/>
      <c r="F81" s="383"/>
      <c r="G81" s="383"/>
      <c r="H81" s="383"/>
      <c r="I81" s="383"/>
    </row>
    <row r="82" spans="1:9" ht="30" customHeight="1">
      <c r="A82" s="255"/>
      <c r="B82" s="256"/>
      <c r="C82" s="383"/>
      <c r="D82" s="383"/>
      <c r="E82" s="383"/>
      <c r="F82" s="383"/>
      <c r="G82" s="383"/>
      <c r="H82" s="383"/>
      <c r="I82" s="383"/>
    </row>
    <row r="83" spans="1:9" ht="30" customHeight="1">
      <c r="A83" s="255"/>
      <c r="B83" s="256"/>
      <c r="C83" s="380"/>
      <c r="D83" s="381"/>
      <c r="E83" s="381"/>
      <c r="F83" s="381"/>
      <c r="G83" s="381"/>
      <c r="H83" s="381"/>
      <c r="I83" s="382"/>
    </row>
    <row r="84" spans="1:9" ht="30" customHeight="1">
      <c r="A84" s="255"/>
      <c r="B84" s="256"/>
      <c r="C84" s="380"/>
      <c r="D84" s="381"/>
      <c r="E84" s="381"/>
      <c r="F84" s="381"/>
      <c r="G84" s="381"/>
      <c r="H84" s="381"/>
      <c r="I84" s="382"/>
    </row>
    <row r="85" spans="1:9" ht="30" customHeight="1">
      <c r="A85" s="255"/>
      <c r="B85" s="256"/>
      <c r="C85" s="383"/>
      <c r="D85" s="383"/>
      <c r="E85" s="383"/>
      <c r="F85" s="383"/>
      <c r="G85" s="383"/>
      <c r="H85" s="383"/>
      <c r="I85" s="383"/>
    </row>
    <row r="87" ht="17.25">
      <c r="A87" s="71" t="s">
        <v>251</v>
      </c>
    </row>
    <row r="89" spans="1:9" s="70" customFormat="1" ht="17.25">
      <c r="A89" s="66" t="s">
        <v>249</v>
      </c>
      <c r="B89" s="68"/>
      <c r="C89" s="68"/>
      <c r="D89" s="68"/>
      <c r="E89" s="68"/>
      <c r="F89" s="68"/>
      <c r="G89" s="68"/>
      <c r="H89" s="68"/>
      <c r="I89" s="69"/>
    </row>
    <row r="90" spans="1:9" s="17" customFormat="1" ht="14.25">
      <c r="A90" s="100" t="s">
        <v>245</v>
      </c>
      <c r="B90" s="100" t="s">
        <v>243</v>
      </c>
      <c r="C90" s="384" t="s">
        <v>244</v>
      </c>
      <c r="D90" s="384"/>
      <c r="E90" s="384"/>
      <c r="F90" s="384"/>
      <c r="G90" s="384"/>
      <c r="H90" s="384"/>
      <c r="I90" s="384"/>
    </row>
    <row r="91" spans="1:9" ht="30" customHeight="1">
      <c r="A91" s="255"/>
      <c r="B91" s="256"/>
      <c r="C91" s="383"/>
      <c r="D91" s="383"/>
      <c r="E91" s="383"/>
      <c r="F91" s="383"/>
      <c r="G91" s="383"/>
      <c r="H91" s="383"/>
      <c r="I91" s="383"/>
    </row>
    <row r="92" spans="1:9" ht="30" customHeight="1">
      <c r="A92" s="255"/>
      <c r="B92" s="256"/>
      <c r="C92" s="383"/>
      <c r="D92" s="383"/>
      <c r="E92" s="383"/>
      <c r="F92" s="383"/>
      <c r="G92" s="383"/>
      <c r="H92" s="383"/>
      <c r="I92" s="383"/>
    </row>
    <row r="93" spans="1:9" ht="30" customHeight="1">
      <c r="A93" s="255"/>
      <c r="B93" s="256"/>
      <c r="C93" s="383"/>
      <c r="D93" s="383"/>
      <c r="E93" s="383"/>
      <c r="F93" s="383"/>
      <c r="G93" s="383"/>
      <c r="H93" s="383"/>
      <c r="I93" s="383"/>
    </row>
    <row r="94" spans="1:9" ht="30" customHeight="1">
      <c r="A94" s="255"/>
      <c r="B94" s="256"/>
      <c r="C94" s="383"/>
      <c r="D94" s="383"/>
      <c r="E94" s="383"/>
      <c r="F94" s="383"/>
      <c r="G94" s="383"/>
      <c r="H94" s="383"/>
      <c r="I94" s="383"/>
    </row>
    <row r="95" spans="1:9" ht="30" customHeight="1">
      <c r="A95" s="255"/>
      <c r="B95" s="256"/>
      <c r="C95" s="383"/>
      <c r="D95" s="383"/>
      <c r="E95" s="383"/>
      <c r="F95" s="383"/>
      <c r="G95" s="383"/>
      <c r="H95" s="383"/>
      <c r="I95" s="383"/>
    </row>
    <row r="96" spans="1:9" ht="30" customHeight="1">
      <c r="A96" s="255"/>
      <c r="B96" s="256"/>
      <c r="C96" s="383"/>
      <c r="D96" s="383"/>
      <c r="E96" s="383"/>
      <c r="F96" s="383"/>
      <c r="G96" s="383"/>
      <c r="H96" s="383"/>
      <c r="I96" s="383"/>
    </row>
    <row r="97" ht="14.25">
      <c r="B97" s="65"/>
    </row>
    <row r="98" spans="1:9" s="70" customFormat="1" ht="17.25">
      <c r="A98" s="72" t="s">
        <v>248</v>
      </c>
      <c r="B98" s="73"/>
      <c r="C98" s="73"/>
      <c r="D98" s="73"/>
      <c r="E98" s="73"/>
      <c r="F98" s="73"/>
      <c r="G98" s="73"/>
      <c r="H98" s="73"/>
      <c r="I98" s="74"/>
    </row>
    <row r="99" spans="1:9" s="17" customFormat="1" ht="14.25">
      <c r="A99" s="100" t="s">
        <v>245</v>
      </c>
      <c r="B99" s="100" t="s">
        <v>243</v>
      </c>
      <c r="C99" s="384" t="s">
        <v>244</v>
      </c>
      <c r="D99" s="384"/>
      <c r="E99" s="384"/>
      <c r="F99" s="384"/>
      <c r="G99" s="384"/>
      <c r="H99" s="384"/>
      <c r="I99" s="384"/>
    </row>
    <row r="100" spans="1:9" ht="30" customHeight="1">
      <c r="A100" s="255"/>
      <c r="B100" s="256"/>
      <c r="C100" s="383"/>
      <c r="D100" s="383"/>
      <c r="E100" s="383"/>
      <c r="F100" s="383"/>
      <c r="G100" s="383"/>
      <c r="H100" s="383"/>
      <c r="I100" s="383"/>
    </row>
    <row r="101" spans="1:9" ht="30" customHeight="1">
      <c r="A101" s="255"/>
      <c r="B101" s="256"/>
      <c r="C101" s="383"/>
      <c r="D101" s="383"/>
      <c r="E101" s="383"/>
      <c r="F101" s="383"/>
      <c r="G101" s="383"/>
      <c r="H101" s="383"/>
      <c r="I101" s="383"/>
    </row>
    <row r="102" spans="1:9" ht="30" customHeight="1">
      <c r="A102" s="255"/>
      <c r="B102" s="256"/>
      <c r="C102" s="383"/>
      <c r="D102" s="383"/>
      <c r="E102" s="383"/>
      <c r="F102" s="383"/>
      <c r="G102" s="383"/>
      <c r="H102" s="383"/>
      <c r="I102" s="383"/>
    </row>
    <row r="103" spans="1:9" ht="30" customHeight="1">
      <c r="A103" s="255"/>
      <c r="B103" s="256"/>
      <c r="C103" s="383"/>
      <c r="D103" s="383"/>
      <c r="E103" s="383"/>
      <c r="F103" s="383"/>
      <c r="G103" s="383"/>
      <c r="H103" s="383"/>
      <c r="I103" s="383"/>
    </row>
    <row r="104" spans="1:9" ht="30" customHeight="1">
      <c r="A104" s="255"/>
      <c r="B104" s="256"/>
      <c r="C104" s="383"/>
      <c r="D104" s="383"/>
      <c r="E104" s="383"/>
      <c r="F104" s="383"/>
      <c r="G104" s="383"/>
      <c r="H104" s="383"/>
      <c r="I104" s="383"/>
    </row>
    <row r="105" spans="1:9" ht="30" customHeight="1">
      <c r="A105" s="255"/>
      <c r="B105" s="256"/>
      <c r="C105" s="383"/>
      <c r="D105" s="383"/>
      <c r="E105" s="383"/>
      <c r="F105" s="383"/>
      <c r="G105" s="383"/>
      <c r="H105" s="383"/>
      <c r="I105" s="383"/>
    </row>
    <row r="106" spans="1:9" ht="30" customHeight="1">
      <c r="A106" s="255"/>
      <c r="B106" s="256"/>
      <c r="C106" s="383"/>
      <c r="D106" s="383"/>
      <c r="E106" s="383"/>
      <c r="F106" s="383"/>
      <c r="G106" s="383"/>
      <c r="H106" s="383"/>
      <c r="I106" s="383"/>
    </row>
    <row r="107" spans="1:9" ht="30" customHeight="1">
      <c r="A107" s="255"/>
      <c r="B107" s="256"/>
      <c r="C107" s="383"/>
      <c r="D107" s="383"/>
      <c r="E107" s="383"/>
      <c r="F107" s="383"/>
      <c r="G107" s="383"/>
      <c r="H107" s="383"/>
      <c r="I107" s="383"/>
    </row>
    <row r="108" spans="1:9" ht="30" customHeight="1">
      <c r="A108" s="255"/>
      <c r="B108" s="256"/>
      <c r="C108" s="383"/>
      <c r="D108" s="383"/>
      <c r="E108" s="383"/>
      <c r="F108" s="383"/>
      <c r="G108" s="383"/>
      <c r="H108" s="383"/>
      <c r="I108" s="383"/>
    </row>
    <row r="109" spans="1:9" ht="30" customHeight="1">
      <c r="A109" s="255"/>
      <c r="B109" s="256"/>
      <c r="C109" s="383"/>
      <c r="D109" s="383"/>
      <c r="E109" s="383"/>
      <c r="F109" s="383"/>
      <c r="G109" s="383"/>
      <c r="H109" s="383"/>
      <c r="I109" s="383"/>
    </row>
    <row r="110" spans="1:9" ht="30" customHeight="1">
      <c r="A110" s="255"/>
      <c r="B110" s="256"/>
      <c r="C110" s="383"/>
      <c r="D110" s="383"/>
      <c r="E110" s="383"/>
      <c r="F110" s="383"/>
      <c r="G110" s="383"/>
      <c r="H110" s="383"/>
      <c r="I110" s="383"/>
    </row>
    <row r="111" spans="1:9" ht="30" customHeight="1">
      <c r="A111" s="255"/>
      <c r="B111" s="256"/>
      <c r="C111" s="383"/>
      <c r="D111" s="383"/>
      <c r="E111" s="383"/>
      <c r="F111" s="383"/>
      <c r="G111" s="383"/>
      <c r="H111" s="383"/>
      <c r="I111" s="383"/>
    </row>
    <row r="113" spans="1:9" s="70" customFormat="1" ht="17.25">
      <c r="A113" s="66" t="s">
        <v>348</v>
      </c>
      <c r="B113" s="67"/>
      <c r="C113" s="68"/>
      <c r="D113" s="68"/>
      <c r="E113" s="68"/>
      <c r="F113" s="68"/>
      <c r="G113" s="68"/>
      <c r="H113" s="68"/>
      <c r="I113" s="69"/>
    </row>
    <row r="114" spans="1:9" s="17" customFormat="1" ht="14.25">
      <c r="A114" s="100" t="s">
        <v>245</v>
      </c>
      <c r="B114" s="100" t="s">
        <v>243</v>
      </c>
      <c r="C114" s="384" t="s">
        <v>244</v>
      </c>
      <c r="D114" s="384"/>
      <c r="E114" s="384"/>
      <c r="F114" s="384"/>
      <c r="G114" s="384"/>
      <c r="H114" s="384"/>
      <c r="I114" s="384"/>
    </row>
    <row r="115" spans="1:9" ht="30" customHeight="1">
      <c r="A115" s="255"/>
      <c r="B115" s="256"/>
      <c r="C115" s="383"/>
      <c r="D115" s="383"/>
      <c r="E115" s="383"/>
      <c r="F115" s="383"/>
      <c r="G115" s="383"/>
      <c r="H115" s="383"/>
      <c r="I115" s="383"/>
    </row>
    <row r="116" spans="1:9" ht="30" customHeight="1">
      <c r="A116" s="255"/>
      <c r="B116" s="256"/>
      <c r="C116" s="383"/>
      <c r="D116" s="383"/>
      <c r="E116" s="383"/>
      <c r="F116" s="383"/>
      <c r="G116" s="383"/>
      <c r="H116" s="383"/>
      <c r="I116" s="383"/>
    </row>
    <row r="117" spans="1:9" ht="30" customHeight="1">
      <c r="A117" s="255"/>
      <c r="B117" s="256"/>
      <c r="C117" s="383"/>
      <c r="D117" s="383"/>
      <c r="E117" s="383"/>
      <c r="F117" s="383"/>
      <c r="G117" s="383"/>
      <c r="H117" s="383"/>
      <c r="I117" s="383"/>
    </row>
    <row r="118" spans="1:9" ht="30" customHeight="1">
      <c r="A118" s="255"/>
      <c r="B118" s="256"/>
      <c r="C118" s="383"/>
      <c r="D118" s="383"/>
      <c r="E118" s="383"/>
      <c r="F118" s="383"/>
      <c r="G118" s="383"/>
      <c r="H118" s="383"/>
      <c r="I118" s="383"/>
    </row>
    <row r="119" spans="1:9" ht="30" customHeight="1">
      <c r="A119" s="255"/>
      <c r="B119" s="256"/>
      <c r="C119" s="383"/>
      <c r="D119" s="383"/>
      <c r="E119" s="383"/>
      <c r="F119" s="383"/>
      <c r="G119" s="383"/>
      <c r="H119" s="383"/>
      <c r="I119" s="383"/>
    </row>
    <row r="120" spans="1:9" ht="30" customHeight="1">
      <c r="A120" s="255"/>
      <c r="B120" s="256"/>
      <c r="C120" s="383"/>
      <c r="D120" s="383"/>
      <c r="E120" s="383"/>
      <c r="F120" s="383"/>
      <c r="G120" s="383"/>
      <c r="H120" s="383"/>
      <c r="I120" s="383"/>
    </row>
    <row r="122" ht="17.25">
      <c r="A122" s="71" t="s">
        <v>252</v>
      </c>
    </row>
    <row r="124" spans="1:9" s="70" customFormat="1" ht="17.25">
      <c r="A124" s="66" t="s">
        <v>249</v>
      </c>
      <c r="B124" s="68"/>
      <c r="C124" s="68"/>
      <c r="D124" s="68"/>
      <c r="E124" s="68"/>
      <c r="F124" s="68"/>
      <c r="G124" s="68"/>
      <c r="H124" s="68"/>
      <c r="I124" s="69"/>
    </row>
    <row r="125" spans="1:9" s="17" customFormat="1" ht="14.25">
      <c r="A125" s="100" t="s">
        <v>245</v>
      </c>
      <c r="B125" s="100" t="s">
        <v>243</v>
      </c>
      <c r="C125" s="384" t="s">
        <v>244</v>
      </c>
      <c r="D125" s="384"/>
      <c r="E125" s="384"/>
      <c r="F125" s="384"/>
      <c r="G125" s="384"/>
      <c r="H125" s="384"/>
      <c r="I125" s="384"/>
    </row>
    <row r="126" spans="1:9" ht="30" customHeight="1">
      <c r="A126" s="255"/>
      <c r="B126" s="256"/>
      <c r="C126" s="383"/>
      <c r="D126" s="383"/>
      <c r="E126" s="383"/>
      <c r="F126" s="383"/>
      <c r="G126" s="383"/>
      <c r="H126" s="383"/>
      <c r="I126" s="383"/>
    </row>
    <row r="127" spans="1:9" ht="30" customHeight="1">
      <c r="A127" s="255"/>
      <c r="B127" s="256"/>
      <c r="C127" s="383"/>
      <c r="D127" s="383"/>
      <c r="E127" s="383"/>
      <c r="F127" s="383"/>
      <c r="G127" s="383"/>
      <c r="H127" s="383"/>
      <c r="I127" s="383"/>
    </row>
    <row r="128" spans="1:9" ht="30" customHeight="1">
      <c r="A128" s="255"/>
      <c r="B128" s="256"/>
      <c r="C128" s="383"/>
      <c r="D128" s="383"/>
      <c r="E128" s="383"/>
      <c r="F128" s="383"/>
      <c r="G128" s="383"/>
      <c r="H128" s="383"/>
      <c r="I128" s="383"/>
    </row>
    <row r="129" spans="1:9" ht="30" customHeight="1">
      <c r="A129" s="255"/>
      <c r="B129" s="256"/>
      <c r="C129" s="383"/>
      <c r="D129" s="383"/>
      <c r="E129" s="383"/>
      <c r="F129" s="383"/>
      <c r="G129" s="383"/>
      <c r="H129" s="383"/>
      <c r="I129" s="383"/>
    </row>
    <row r="130" spans="1:9" ht="30" customHeight="1">
      <c r="A130" s="255"/>
      <c r="B130" s="256"/>
      <c r="C130" s="383"/>
      <c r="D130" s="383"/>
      <c r="E130" s="383"/>
      <c r="F130" s="383"/>
      <c r="G130" s="383"/>
      <c r="H130" s="383"/>
      <c r="I130" s="383"/>
    </row>
    <row r="131" spans="1:9" ht="30" customHeight="1">
      <c r="A131" s="255"/>
      <c r="B131" s="256"/>
      <c r="C131" s="383"/>
      <c r="D131" s="383"/>
      <c r="E131" s="383"/>
      <c r="F131" s="383"/>
      <c r="G131" s="383"/>
      <c r="H131" s="383"/>
      <c r="I131" s="383"/>
    </row>
    <row r="132" ht="14.25">
      <c r="B132" s="65"/>
    </row>
    <row r="133" spans="1:9" s="70" customFormat="1" ht="17.25">
      <c r="A133" s="72" t="s">
        <v>248</v>
      </c>
      <c r="B133" s="73"/>
      <c r="C133" s="73"/>
      <c r="D133" s="73"/>
      <c r="E133" s="73"/>
      <c r="F133" s="73"/>
      <c r="G133" s="73"/>
      <c r="H133" s="73"/>
      <c r="I133" s="74"/>
    </row>
    <row r="134" spans="1:9" s="17" customFormat="1" ht="14.25">
      <c r="A134" s="100" t="s">
        <v>245</v>
      </c>
      <c r="B134" s="100" t="s">
        <v>243</v>
      </c>
      <c r="C134" s="384" t="s">
        <v>244</v>
      </c>
      <c r="D134" s="384"/>
      <c r="E134" s="384"/>
      <c r="F134" s="384"/>
      <c r="G134" s="384"/>
      <c r="H134" s="384"/>
      <c r="I134" s="384"/>
    </row>
    <row r="135" spans="1:9" ht="48" customHeight="1">
      <c r="A135" s="255"/>
      <c r="B135" s="256"/>
      <c r="C135" s="383"/>
      <c r="D135" s="383"/>
      <c r="E135" s="383"/>
      <c r="F135" s="383"/>
      <c r="G135" s="383"/>
      <c r="H135" s="383"/>
      <c r="I135" s="383"/>
    </row>
    <row r="136" spans="1:9" ht="33.75" customHeight="1">
      <c r="A136" s="255"/>
      <c r="B136" s="256"/>
      <c r="C136" s="383"/>
      <c r="D136" s="383"/>
      <c r="E136" s="383"/>
      <c r="F136" s="383"/>
      <c r="G136" s="383"/>
      <c r="H136" s="383"/>
      <c r="I136" s="383"/>
    </row>
    <row r="137" spans="1:9" ht="30" customHeight="1">
      <c r="A137" s="255"/>
      <c r="B137" s="256"/>
      <c r="C137" s="383"/>
      <c r="D137" s="383"/>
      <c r="E137" s="383"/>
      <c r="F137" s="383"/>
      <c r="G137" s="383"/>
      <c r="H137" s="383"/>
      <c r="I137" s="383"/>
    </row>
    <row r="138" spans="1:9" ht="30" customHeight="1">
      <c r="A138" s="255"/>
      <c r="B138" s="256"/>
      <c r="C138" s="383"/>
      <c r="D138" s="383"/>
      <c r="E138" s="383"/>
      <c r="F138" s="383"/>
      <c r="G138" s="383"/>
      <c r="H138" s="383"/>
      <c r="I138" s="383"/>
    </row>
    <row r="139" spans="1:9" ht="30" customHeight="1">
      <c r="A139" s="255"/>
      <c r="B139" s="256"/>
      <c r="C139" s="383"/>
      <c r="D139" s="383"/>
      <c r="E139" s="383"/>
      <c r="F139" s="383"/>
      <c r="G139" s="383"/>
      <c r="H139" s="383"/>
      <c r="I139" s="383"/>
    </row>
    <row r="140" spans="1:9" ht="30" customHeight="1">
      <c r="A140" s="255"/>
      <c r="B140" s="256"/>
      <c r="C140" s="383"/>
      <c r="D140" s="383"/>
      <c r="E140" s="383"/>
      <c r="F140" s="383"/>
      <c r="G140" s="383"/>
      <c r="H140" s="383"/>
      <c r="I140" s="383"/>
    </row>
    <row r="141" spans="1:9" ht="30" customHeight="1">
      <c r="A141" s="255"/>
      <c r="B141" s="256"/>
      <c r="C141" s="383"/>
      <c r="D141" s="383"/>
      <c r="E141" s="383"/>
      <c r="F141" s="383"/>
      <c r="G141" s="383"/>
      <c r="H141" s="383"/>
      <c r="I141" s="383"/>
    </row>
    <row r="142" spans="1:9" ht="30" customHeight="1">
      <c r="A142" s="255"/>
      <c r="B142" s="256"/>
      <c r="C142" s="383"/>
      <c r="D142" s="383"/>
      <c r="E142" s="383"/>
      <c r="F142" s="383"/>
      <c r="G142" s="383"/>
      <c r="H142" s="383"/>
      <c r="I142" s="383"/>
    </row>
    <row r="143" spans="1:9" ht="30" customHeight="1">
      <c r="A143" s="255"/>
      <c r="B143" s="256"/>
      <c r="C143" s="383"/>
      <c r="D143" s="383"/>
      <c r="E143" s="383"/>
      <c r="F143" s="383"/>
      <c r="G143" s="383"/>
      <c r="H143" s="383"/>
      <c r="I143" s="383"/>
    </row>
    <row r="144" spans="1:9" ht="30" customHeight="1">
      <c r="A144" s="255"/>
      <c r="B144" s="256"/>
      <c r="C144" s="383"/>
      <c r="D144" s="383"/>
      <c r="E144" s="383"/>
      <c r="F144" s="383"/>
      <c r="G144" s="383"/>
      <c r="H144" s="383"/>
      <c r="I144" s="383"/>
    </row>
    <row r="145" spans="1:9" ht="30" customHeight="1">
      <c r="A145" s="255"/>
      <c r="B145" s="256"/>
      <c r="C145" s="383"/>
      <c r="D145" s="383"/>
      <c r="E145" s="383"/>
      <c r="F145" s="383"/>
      <c r="G145" s="383"/>
      <c r="H145" s="383"/>
      <c r="I145" s="383"/>
    </row>
    <row r="146" spans="1:9" ht="30" customHeight="1">
      <c r="A146" s="255"/>
      <c r="B146" s="256"/>
      <c r="C146" s="383"/>
      <c r="D146" s="383"/>
      <c r="E146" s="383"/>
      <c r="F146" s="383"/>
      <c r="G146" s="383"/>
      <c r="H146" s="383"/>
      <c r="I146" s="383"/>
    </row>
    <row r="148" spans="1:9" s="70" customFormat="1" ht="17.25">
      <c r="A148" s="66" t="s">
        <v>348</v>
      </c>
      <c r="B148" s="67"/>
      <c r="C148" s="68"/>
      <c r="D148" s="68"/>
      <c r="E148" s="68"/>
      <c r="F148" s="68"/>
      <c r="G148" s="68"/>
      <c r="H148" s="68"/>
      <c r="I148" s="69"/>
    </row>
    <row r="149" spans="1:9" s="17" customFormat="1" ht="14.25">
      <c r="A149" s="100" t="s">
        <v>245</v>
      </c>
      <c r="B149" s="100" t="s">
        <v>243</v>
      </c>
      <c r="C149" s="384" t="s">
        <v>244</v>
      </c>
      <c r="D149" s="384"/>
      <c r="E149" s="384"/>
      <c r="F149" s="384"/>
      <c r="G149" s="384"/>
      <c r="H149" s="384"/>
      <c r="I149" s="384"/>
    </row>
    <row r="150" spans="1:9" ht="30" customHeight="1">
      <c r="A150" s="255"/>
      <c r="B150" s="256"/>
      <c r="C150" s="383"/>
      <c r="D150" s="383"/>
      <c r="E150" s="383"/>
      <c r="F150" s="383"/>
      <c r="G150" s="383"/>
      <c r="H150" s="383"/>
      <c r="I150" s="383"/>
    </row>
    <row r="151" spans="1:9" ht="30" customHeight="1">
      <c r="A151" s="255"/>
      <c r="B151" s="256"/>
      <c r="C151" s="383"/>
      <c r="D151" s="383"/>
      <c r="E151" s="383"/>
      <c r="F151" s="383"/>
      <c r="G151" s="383"/>
      <c r="H151" s="383"/>
      <c r="I151" s="383"/>
    </row>
    <row r="152" spans="1:9" ht="30" customHeight="1">
      <c r="A152" s="255"/>
      <c r="B152" s="256"/>
      <c r="C152" s="383"/>
      <c r="D152" s="383"/>
      <c r="E152" s="383"/>
      <c r="F152" s="383"/>
      <c r="G152" s="383"/>
      <c r="H152" s="383"/>
      <c r="I152" s="383"/>
    </row>
    <row r="153" spans="1:9" ht="30" customHeight="1">
      <c r="A153" s="255"/>
      <c r="B153" s="256"/>
      <c r="C153" s="383"/>
      <c r="D153" s="383"/>
      <c r="E153" s="383"/>
      <c r="F153" s="383"/>
      <c r="G153" s="383"/>
      <c r="H153" s="383"/>
      <c r="I153" s="383"/>
    </row>
    <row r="154" spans="1:9" ht="30" customHeight="1">
      <c r="A154" s="255"/>
      <c r="B154" s="256"/>
      <c r="C154" s="383"/>
      <c r="D154" s="383"/>
      <c r="E154" s="383"/>
      <c r="F154" s="383"/>
      <c r="G154" s="383"/>
      <c r="H154" s="383"/>
      <c r="I154" s="383"/>
    </row>
    <row r="155" spans="1:9" ht="30" customHeight="1">
      <c r="A155" s="255"/>
      <c r="B155" s="256"/>
      <c r="C155" s="383"/>
      <c r="D155" s="383"/>
      <c r="E155" s="383"/>
      <c r="F155" s="383"/>
      <c r="G155" s="383"/>
      <c r="H155" s="383"/>
      <c r="I155" s="383"/>
    </row>
    <row r="157" ht="17.25">
      <c r="A157" s="71" t="s">
        <v>253</v>
      </c>
    </row>
    <row r="159" spans="1:9" s="70" customFormat="1" ht="17.25">
      <c r="A159" s="66" t="s">
        <v>249</v>
      </c>
      <c r="B159" s="68"/>
      <c r="C159" s="68"/>
      <c r="D159" s="68"/>
      <c r="E159" s="68"/>
      <c r="F159" s="68"/>
      <c r="G159" s="68"/>
      <c r="H159" s="68"/>
      <c r="I159" s="69"/>
    </row>
    <row r="160" spans="1:9" s="17" customFormat="1" ht="14.25">
      <c r="A160" s="100" t="s">
        <v>245</v>
      </c>
      <c r="B160" s="100" t="s">
        <v>243</v>
      </c>
      <c r="C160" s="384" t="s">
        <v>244</v>
      </c>
      <c r="D160" s="384"/>
      <c r="E160" s="384"/>
      <c r="F160" s="384"/>
      <c r="G160" s="384"/>
      <c r="H160" s="384"/>
      <c r="I160" s="384"/>
    </row>
    <row r="161" spans="1:9" ht="30" customHeight="1">
      <c r="A161" s="255"/>
      <c r="B161" s="256"/>
      <c r="C161" s="383"/>
      <c r="D161" s="383"/>
      <c r="E161" s="383"/>
      <c r="F161" s="383"/>
      <c r="G161" s="383"/>
      <c r="H161" s="383"/>
      <c r="I161" s="383"/>
    </row>
    <row r="162" spans="1:9" ht="30" customHeight="1">
      <c r="A162" s="255"/>
      <c r="B162" s="256"/>
      <c r="C162" s="383"/>
      <c r="D162" s="383"/>
      <c r="E162" s="383"/>
      <c r="F162" s="383"/>
      <c r="G162" s="383"/>
      <c r="H162" s="383"/>
      <c r="I162" s="383"/>
    </row>
    <row r="163" spans="1:9" ht="30" customHeight="1">
      <c r="A163" s="255"/>
      <c r="B163" s="256"/>
      <c r="C163" s="383"/>
      <c r="D163" s="383"/>
      <c r="E163" s="383"/>
      <c r="F163" s="383"/>
      <c r="G163" s="383"/>
      <c r="H163" s="383"/>
      <c r="I163" s="383"/>
    </row>
    <row r="164" spans="1:9" ht="30" customHeight="1">
      <c r="A164" s="255"/>
      <c r="B164" s="256"/>
      <c r="C164" s="383"/>
      <c r="D164" s="383"/>
      <c r="E164" s="383"/>
      <c r="F164" s="383"/>
      <c r="G164" s="383"/>
      <c r="H164" s="383"/>
      <c r="I164" s="383"/>
    </row>
    <row r="165" spans="1:9" ht="30" customHeight="1">
      <c r="A165" s="255"/>
      <c r="B165" s="256"/>
      <c r="C165" s="383"/>
      <c r="D165" s="383"/>
      <c r="E165" s="383"/>
      <c r="F165" s="383"/>
      <c r="G165" s="383"/>
      <c r="H165" s="383"/>
      <c r="I165" s="383"/>
    </row>
    <row r="166" spans="1:9" ht="30" customHeight="1">
      <c r="A166" s="255"/>
      <c r="B166" s="256"/>
      <c r="C166" s="383"/>
      <c r="D166" s="383"/>
      <c r="E166" s="383"/>
      <c r="F166" s="383"/>
      <c r="G166" s="383"/>
      <c r="H166" s="383"/>
      <c r="I166" s="383"/>
    </row>
    <row r="167" ht="14.25">
      <c r="B167" s="65"/>
    </row>
    <row r="168" spans="1:9" s="70" customFormat="1" ht="17.25">
      <c r="A168" s="72" t="s">
        <v>248</v>
      </c>
      <c r="B168" s="73"/>
      <c r="C168" s="73"/>
      <c r="D168" s="73"/>
      <c r="E168" s="73"/>
      <c r="F168" s="73"/>
      <c r="G168" s="73"/>
      <c r="H168" s="73"/>
      <c r="I168" s="74"/>
    </row>
    <row r="169" spans="1:9" s="17" customFormat="1" ht="14.25">
      <c r="A169" s="100" t="s">
        <v>245</v>
      </c>
      <c r="B169" s="100" t="s">
        <v>243</v>
      </c>
      <c r="C169" s="384" t="s">
        <v>244</v>
      </c>
      <c r="D169" s="384"/>
      <c r="E169" s="384"/>
      <c r="F169" s="384"/>
      <c r="G169" s="384"/>
      <c r="H169" s="384"/>
      <c r="I169" s="384"/>
    </row>
    <row r="170" spans="1:9" ht="30" customHeight="1">
      <c r="A170" s="255"/>
      <c r="B170" s="256"/>
      <c r="C170" s="383"/>
      <c r="D170" s="383"/>
      <c r="E170" s="383"/>
      <c r="F170" s="383"/>
      <c r="G170" s="383"/>
      <c r="H170" s="383"/>
      <c r="I170" s="383"/>
    </row>
    <row r="171" spans="1:9" ht="30" customHeight="1">
      <c r="A171" s="255"/>
      <c r="B171" s="256"/>
      <c r="C171" s="383"/>
      <c r="D171" s="383"/>
      <c r="E171" s="383"/>
      <c r="F171" s="383"/>
      <c r="G171" s="383"/>
      <c r="H171" s="383"/>
      <c r="I171" s="383"/>
    </row>
    <row r="172" spans="1:9" ht="30" customHeight="1">
      <c r="A172" s="255"/>
      <c r="B172" s="256"/>
      <c r="C172" s="383"/>
      <c r="D172" s="383"/>
      <c r="E172" s="383"/>
      <c r="F172" s="383"/>
      <c r="G172" s="383"/>
      <c r="H172" s="383"/>
      <c r="I172" s="383"/>
    </row>
    <row r="173" spans="1:9" ht="30" customHeight="1">
      <c r="A173" s="255"/>
      <c r="B173" s="256"/>
      <c r="C173" s="383"/>
      <c r="D173" s="383"/>
      <c r="E173" s="383"/>
      <c r="F173" s="383"/>
      <c r="G173" s="383"/>
      <c r="H173" s="383"/>
      <c r="I173" s="383"/>
    </row>
    <row r="174" spans="1:9" ht="30" customHeight="1">
      <c r="A174" s="255"/>
      <c r="B174" s="256"/>
      <c r="C174" s="383"/>
      <c r="D174" s="383"/>
      <c r="E174" s="383"/>
      <c r="F174" s="383"/>
      <c r="G174" s="383"/>
      <c r="H174" s="383"/>
      <c r="I174" s="383"/>
    </row>
    <row r="175" spans="1:9" ht="30" customHeight="1">
      <c r="A175" s="255"/>
      <c r="B175" s="256"/>
      <c r="C175" s="383"/>
      <c r="D175" s="383"/>
      <c r="E175" s="383"/>
      <c r="F175" s="383"/>
      <c r="G175" s="383"/>
      <c r="H175" s="383"/>
      <c r="I175" s="383"/>
    </row>
    <row r="176" spans="1:9" ht="30" customHeight="1">
      <c r="A176" s="255"/>
      <c r="B176" s="256"/>
      <c r="C176" s="383"/>
      <c r="D176" s="383"/>
      <c r="E176" s="383"/>
      <c r="F176" s="383"/>
      <c r="G176" s="383"/>
      <c r="H176" s="383"/>
      <c r="I176" s="383"/>
    </row>
    <row r="177" spans="1:9" ht="30" customHeight="1">
      <c r="A177" s="255"/>
      <c r="B177" s="256"/>
      <c r="C177" s="383"/>
      <c r="D177" s="383"/>
      <c r="E177" s="383"/>
      <c r="F177" s="383"/>
      <c r="G177" s="383"/>
      <c r="H177" s="383"/>
      <c r="I177" s="383"/>
    </row>
    <row r="178" spans="1:9" ht="30" customHeight="1">
      <c r="A178" s="255"/>
      <c r="B178" s="256"/>
      <c r="C178" s="383"/>
      <c r="D178" s="383"/>
      <c r="E178" s="383"/>
      <c r="F178" s="383"/>
      <c r="G178" s="383"/>
      <c r="H178" s="383"/>
      <c r="I178" s="383"/>
    </row>
    <row r="179" spans="1:9" ht="30" customHeight="1">
      <c r="A179" s="255"/>
      <c r="B179" s="256"/>
      <c r="C179" s="383"/>
      <c r="D179" s="383"/>
      <c r="E179" s="383"/>
      <c r="F179" s="383"/>
      <c r="G179" s="383"/>
      <c r="H179" s="383"/>
      <c r="I179" s="383"/>
    </row>
    <row r="180" spans="1:9" ht="30" customHeight="1">
      <c r="A180" s="255"/>
      <c r="B180" s="256"/>
      <c r="C180" s="383"/>
      <c r="D180" s="383"/>
      <c r="E180" s="383"/>
      <c r="F180" s="383"/>
      <c r="G180" s="383"/>
      <c r="H180" s="383"/>
      <c r="I180" s="383"/>
    </row>
    <row r="181" spans="1:9" ht="30" customHeight="1">
      <c r="A181" s="255"/>
      <c r="B181" s="256"/>
      <c r="C181" s="383"/>
      <c r="D181" s="383"/>
      <c r="E181" s="383"/>
      <c r="F181" s="383"/>
      <c r="G181" s="383"/>
      <c r="H181" s="383"/>
      <c r="I181" s="383"/>
    </row>
    <row r="183" spans="1:9" s="70" customFormat="1" ht="17.25">
      <c r="A183" s="66" t="s">
        <v>348</v>
      </c>
      <c r="B183" s="67"/>
      <c r="C183" s="68"/>
      <c r="D183" s="68"/>
      <c r="E183" s="68"/>
      <c r="F183" s="68"/>
      <c r="G183" s="68"/>
      <c r="H183" s="68"/>
      <c r="I183" s="69"/>
    </row>
    <row r="184" spans="1:9" s="17" customFormat="1" ht="14.25">
      <c r="A184" s="100" t="s">
        <v>245</v>
      </c>
      <c r="B184" s="100" t="s">
        <v>243</v>
      </c>
      <c r="C184" s="384" t="s">
        <v>244</v>
      </c>
      <c r="D184" s="384"/>
      <c r="E184" s="384"/>
      <c r="F184" s="384"/>
      <c r="G184" s="384"/>
      <c r="H184" s="384"/>
      <c r="I184" s="384"/>
    </row>
    <row r="185" spans="1:9" ht="30" customHeight="1">
      <c r="A185" s="255"/>
      <c r="B185" s="256"/>
      <c r="C185" s="383"/>
      <c r="D185" s="383"/>
      <c r="E185" s="383"/>
      <c r="F185" s="383"/>
      <c r="G185" s="383"/>
      <c r="H185" s="383"/>
      <c r="I185" s="383"/>
    </row>
    <row r="186" spans="1:9" ht="30" customHeight="1">
      <c r="A186" s="255"/>
      <c r="B186" s="256"/>
      <c r="C186" s="383"/>
      <c r="D186" s="383"/>
      <c r="E186" s="383"/>
      <c r="F186" s="383"/>
      <c r="G186" s="383"/>
      <c r="H186" s="383"/>
      <c r="I186" s="383"/>
    </row>
    <row r="187" spans="1:9" ht="30" customHeight="1">
      <c r="A187" s="255"/>
      <c r="B187" s="256"/>
      <c r="C187" s="383"/>
      <c r="D187" s="383"/>
      <c r="E187" s="383"/>
      <c r="F187" s="383"/>
      <c r="G187" s="383"/>
      <c r="H187" s="383"/>
      <c r="I187" s="383"/>
    </row>
    <row r="188" spans="1:9" ht="30" customHeight="1">
      <c r="A188" s="255"/>
      <c r="B188" s="256"/>
      <c r="C188" s="383"/>
      <c r="D188" s="383"/>
      <c r="E188" s="383"/>
      <c r="F188" s="383"/>
      <c r="G188" s="383"/>
      <c r="H188" s="383"/>
      <c r="I188" s="383"/>
    </row>
    <row r="189" spans="1:9" ht="30" customHeight="1">
      <c r="A189" s="255"/>
      <c r="B189" s="256"/>
      <c r="C189" s="383"/>
      <c r="D189" s="383"/>
      <c r="E189" s="383"/>
      <c r="F189" s="383"/>
      <c r="G189" s="383"/>
      <c r="H189" s="383"/>
      <c r="I189" s="383"/>
    </row>
    <row r="190" spans="1:9" ht="30" customHeight="1">
      <c r="A190" s="255"/>
      <c r="B190" s="256"/>
      <c r="C190" s="383"/>
      <c r="D190" s="383"/>
      <c r="E190" s="383"/>
      <c r="F190" s="383"/>
      <c r="G190" s="383"/>
      <c r="H190" s="383"/>
      <c r="I190" s="383"/>
    </row>
    <row r="192" ht="17.25">
      <c r="A192" s="71" t="s">
        <v>254</v>
      </c>
    </row>
    <row r="194" spans="1:9" s="70" customFormat="1" ht="17.25">
      <c r="A194" s="66" t="s">
        <v>249</v>
      </c>
      <c r="B194" s="68"/>
      <c r="C194" s="68"/>
      <c r="D194" s="68"/>
      <c r="E194" s="68"/>
      <c r="F194" s="68"/>
      <c r="G194" s="68"/>
      <c r="H194" s="68"/>
      <c r="I194" s="69"/>
    </row>
    <row r="195" spans="1:9" s="17" customFormat="1" ht="14.25">
      <c r="A195" s="100" t="s">
        <v>245</v>
      </c>
      <c r="B195" s="100" t="s">
        <v>243</v>
      </c>
      <c r="C195" s="384" t="s">
        <v>244</v>
      </c>
      <c r="D195" s="384"/>
      <c r="E195" s="384"/>
      <c r="F195" s="384"/>
      <c r="G195" s="384"/>
      <c r="H195" s="384"/>
      <c r="I195" s="384"/>
    </row>
    <row r="196" spans="1:9" ht="30" customHeight="1">
      <c r="A196" s="255"/>
      <c r="B196" s="256"/>
      <c r="C196" s="383"/>
      <c r="D196" s="383"/>
      <c r="E196" s="383"/>
      <c r="F196" s="383"/>
      <c r="G196" s="383"/>
      <c r="H196" s="383"/>
      <c r="I196" s="383"/>
    </row>
    <row r="197" spans="1:9" ht="30" customHeight="1">
      <c r="A197" s="255"/>
      <c r="B197" s="256"/>
      <c r="C197" s="383"/>
      <c r="D197" s="383"/>
      <c r="E197" s="383"/>
      <c r="F197" s="383"/>
      <c r="G197" s="383"/>
      <c r="H197" s="383"/>
      <c r="I197" s="383"/>
    </row>
    <row r="198" spans="1:9" ht="30" customHeight="1">
      <c r="A198" s="255"/>
      <c r="B198" s="256"/>
      <c r="C198" s="383"/>
      <c r="D198" s="383"/>
      <c r="E198" s="383"/>
      <c r="F198" s="383"/>
      <c r="G198" s="383"/>
      <c r="H198" s="383"/>
      <c r="I198" s="383"/>
    </row>
    <row r="199" spans="1:9" ht="30" customHeight="1">
      <c r="A199" s="255"/>
      <c r="B199" s="256"/>
      <c r="C199" s="383"/>
      <c r="D199" s="383"/>
      <c r="E199" s="383"/>
      <c r="F199" s="383"/>
      <c r="G199" s="383"/>
      <c r="H199" s="383"/>
      <c r="I199" s="383"/>
    </row>
    <row r="200" spans="1:9" ht="30" customHeight="1">
      <c r="A200" s="255"/>
      <c r="B200" s="256"/>
      <c r="C200" s="383"/>
      <c r="D200" s="383"/>
      <c r="E200" s="383"/>
      <c r="F200" s="383"/>
      <c r="G200" s="383"/>
      <c r="H200" s="383"/>
      <c r="I200" s="383"/>
    </row>
    <row r="201" spans="1:9" ht="30" customHeight="1">
      <c r="A201" s="255"/>
      <c r="B201" s="256"/>
      <c r="C201" s="383"/>
      <c r="D201" s="383"/>
      <c r="E201" s="383"/>
      <c r="F201" s="383"/>
      <c r="G201" s="383"/>
      <c r="H201" s="383"/>
      <c r="I201" s="383"/>
    </row>
    <row r="202" ht="14.25">
      <c r="B202" s="65"/>
    </row>
    <row r="203" spans="1:9" s="70" customFormat="1" ht="17.25">
      <c r="A203" s="72" t="s">
        <v>248</v>
      </c>
      <c r="B203" s="73"/>
      <c r="C203" s="73"/>
      <c r="D203" s="73"/>
      <c r="E203" s="73"/>
      <c r="F203" s="73"/>
      <c r="G203" s="73"/>
      <c r="H203" s="73"/>
      <c r="I203" s="74"/>
    </row>
    <row r="204" spans="1:9" s="17" customFormat="1" ht="14.25">
      <c r="A204" s="100" t="s">
        <v>245</v>
      </c>
      <c r="B204" s="100" t="s">
        <v>243</v>
      </c>
      <c r="C204" s="384" t="s">
        <v>244</v>
      </c>
      <c r="D204" s="384"/>
      <c r="E204" s="384"/>
      <c r="F204" s="384"/>
      <c r="G204" s="384"/>
      <c r="H204" s="384"/>
      <c r="I204" s="384"/>
    </row>
    <row r="205" spans="1:9" ht="30" customHeight="1">
      <c r="A205" s="255"/>
      <c r="B205" s="256"/>
      <c r="C205" s="383"/>
      <c r="D205" s="383"/>
      <c r="E205" s="383"/>
      <c r="F205" s="383"/>
      <c r="G205" s="383"/>
      <c r="H205" s="383"/>
      <c r="I205" s="383"/>
    </row>
    <row r="206" spans="1:9" ht="30" customHeight="1">
      <c r="A206" s="255"/>
      <c r="B206" s="256"/>
      <c r="C206" s="383"/>
      <c r="D206" s="383"/>
      <c r="E206" s="383"/>
      <c r="F206" s="383"/>
      <c r="G206" s="383"/>
      <c r="H206" s="383"/>
      <c r="I206" s="383"/>
    </row>
    <row r="207" spans="1:9" ht="30" customHeight="1">
      <c r="A207" s="255"/>
      <c r="B207" s="256"/>
      <c r="C207" s="383"/>
      <c r="D207" s="383"/>
      <c r="E207" s="383"/>
      <c r="F207" s="383"/>
      <c r="G207" s="383"/>
      <c r="H207" s="383"/>
      <c r="I207" s="383"/>
    </row>
    <row r="208" spans="1:9" ht="30" customHeight="1">
      <c r="A208" s="255"/>
      <c r="B208" s="256"/>
      <c r="C208" s="383"/>
      <c r="D208" s="383"/>
      <c r="E208" s="383"/>
      <c r="F208" s="383"/>
      <c r="G208" s="383"/>
      <c r="H208" s="383"/>
      <c r="I208" s="383"/>
    </row>
    <row r="209" spans="1:9" ht="30" customHeight="1">
      <c r="A209" s="255"/>
      <c r="B209" s="256"/>
      <c r="C209" s="383"/>
      <c r="D209" s="383"/>
      <c r="E209" s="383"/>
      <c r="F209" s="383"/>
      <c r="G209" s="383"/>
      <c r="H209" s="383"/>
      <c r="I209" s="383"/>
    </row>
    <row r="210" spans="1:9" ht="30" customHeight="1">
      <c r="A210" s="255"/>
      <c r="B210" s="256"/>
      <c r="C210" s="383"/>
      <c r="D210" s="383"/>
      <c r="E210" s="383"/>
      <c r="F210" s="383"/>
      <c r="G210" s="383"/>
      <c r="H210" s="383"/>
      <c r="I210" s="383"/>
    </row>
    <row r="211" spans="1:9" ht="30" customHeight="1">
      <c r="A211" s="255"/>
      <c r="B211" s="256"/>
      <c r="C211" s="383"/>
      <c r="D211" s="383"/>
      <c r="E211" s="383"/>
      <c r="F211" s="383"/>
      <c r="G211" s="383"/>
      <c r="H211" s="383"/>
      <c r="I211" s="383"/>
    </row>
    <row r="212" spans="1:9" ht="30" customHeight="1">
      <c r="A212" s="255"/>
      <c r="B212" s="256"/>
      <c r="C212" s="383"/>
      <c r="D212" s="383"/>
      <c r="E212" s="383"/>
      <c r="F212" s="383"/>
      <c r="G212" s="383"/>
      <c r="H212" s="383"/>
      <c r="I212" s="383"/>
    </row>
    <row r="213" spans="1:9" ht="30" customHeight="1">
      <c r="A213" s="255"/>
      <c r="B213" s="256"/>
      <c r="C213" s="383"/>
      <c r="D213" s="383"/>
      <c r="E213" s="383"/>
      <c r="F213" s="383"/>
      <c r="G213" s="383"/>
      <c r="H213" s="383"/>
      <c r="I213" s="383"/>
    </row>
    <row r="214" spans="1:9" ht="30" customHeight="1">
      <c r="A214" s="255"/>
      <c r="B214" s="256"/>
      <c r="C214" s="383"/>
      <c r="D214" s="383"/>
      <c r="E214" s="383"/>
      <c r="F214" s="383"/>
      <c r="G214" s="383"/>
      <c r="H214" s="383"/>
      <c r="I214" s="383"/>
    </row>
    <row r="215" spans="1:9" ht="30" customHeight="1">
      <c r="A215" s="255"/>
      <c r="B215" s="256"/>
      <c r="C215" s="383"/>
      <c r="D215" s="383"/>
      <c r="E215" s="383"/>
      <c r="F215" s="383"/>
      <c r="G215" s="383"/>
      <c r="H215" s="383"/>
      <c r="I215" s="383"/>
    </row>
    <row r="216" spans="1:9" ht="30" customHeight="1">
      <c r="A216" s="255"/>
      <c r="B216" s="256"/>
      <c r="C216" s="383"/>
      <c r="D216" s="383"/>
      <c r="E216" s="383"/>
      <c r="F216" s="383"/>
      <c r="G216" s="383"/>
      <c r="H216" s="383"/>
      <c r="I216" s="383"/>
    </row>
    <row r="218" spans="1:9" s="70" customFormat="1" ht="17.25">
      <c r="A218" s="66" t="s">
        <v>348</v>
      </c>
      <c r="B218" s="67"/>
      <c r="C218" s="68"/>
      <c r="D218" s="68"/>
      <c r="E218" s="68"/>
      <c r="F218" s="68"/>
      <c r="G218" s="68"/>
      <c r="H218" s="68"/>
      <c r="I218" s="69"/>
    </row>
    <row r="219" spans="1:9" s="17" customFormat="1" ht="14.25">
      <c r="A219" s="100" t="s">
        <v>245</v>
      </c>
      <c r="B219" s="100" t="s">
        <v>243</v>
      </c>
      <c r="C219" s="384" t="s">
        <v>244</v>
      </c>
      <c r="D219" s="384"/>
      <c r="E219" s="384"/>
      <c r="F219" s="384"/>
      <c r="G219" s="384"/>
      <c r="H219" s="384"/>
      <c r="I219" s="384"/>
    </row>
    <row r="220" spans="1:9" ht="30" customHeight="1">
      <c r="A220" s="255"/>
      <c r="B220" s="256"/>
      <c r="C220" s="383"/>
      <c r="D220" s="383"/>
      <c r="E220" s="383"/>
      <c r="F220" s="383"/>
      <c r="G220" s="383"/>
      <c r="H220" s="383"/>
      <c r="I220" s="383"/>
    </row>
    <row r="221" spans="1:9" ht="30" customHeight="1">
      <c r="A221" s="255"/>
      <c r="B221" s="256"/>
      <c r="C221" s="383"/>
      <c r="D221" s="383"/>
      <c r="E221" s="383"/>
      <c r="F221" s="383"/>
      <c r="G221" s="383"/>
      <c r="H221" s="383"/>
      <c r="I221" s="383"/>
    </row>
    <row r="222" spans="1:9" ht="30" customHeight="1">
      <c r="A222" s="255"/>
      <c r="B222" s="256"/>
      <c r="C222" s="383"/>
      <c r="D222" s="383"/>
      <c r="E222" s="383"/>
      <c r="F222" s="383"/>
      <c r="G222" s="383"/>
      <c r="H222" s="383"/>
      <c r="I222" s="383"/>
    </row>
    <row r="223" spans="1:9" ht="30" customHeight="1">
      <c r="A223" s="255"/>
      <c r="B223" s="256"/>
      <c r="C223" s="383"/>
      <c r="D223" s="383"/>
      <c r="E223" s="383"/>
      <c r="F223" s="383"/>
      <c r="G223" s="383"/>
      <c r="H223" s="383"/>
      <c r="I223" s="383"/>
    </row>
    <row r="224" spans="1:9" ht="30" customHeight="1">
      <c r="A224" s="255"/>
      <c r="B224" s="256"/>
      <c r="C224" s="383"/>
      <c r="D224" s="383"/>
      <c r="E224" s="383"/>
      <c r="F224" s="383"/>
      <c r="G224" s="383"/>
      <c r="H224" s="383"/>
      <c r="I224" s="383"/>
    </row>
    <row r="225" spans="1:9" ht="30" customHeight="1">
      <c r="A225" s="255"/>
      <c r="B225" s="256"/>
      <c r="C225" s="383"/>
      <c r="D225" s="383"/>
      <c r="E225" s="383"/>
      <c r="F225" s="383"/>
      <c r="G225" s="383"/>
      <c r="H225" s="383"/>
      <c r="I225" s="383"/>
    </row>
    <row r="227" ht="17.25">
      <c r="A227" s="71" t="s">
        <v>255</v>
      </c>
    </row>
    <row r="229" spans="1:9" s="70" customFormat="1" ht="17.25">
      <c r="A229" s="66" t="s">
        <v>249</v>
      </c>
      <c r="B229" s="68"/>
      <c r="C229" s="68"/>
      <c r="D229" s="68"/>
      <c r="E229" s="68"/>
      <c r="F229" s="68"/>
      <c r="G229" s="68"/>
      <c r="H229" s="68"/>
      <c r="I229" s="69"/>
    </row>
    <row r="230" spans="1:9" s="17" customFormat="1" ht="14.25">
      <c r="A230" s="100" t="s">
        <v>245</v>
      </c>
      <c r="B230" s="100" t="s">
        <v>243</v>
      </c>
      <c r="C230" s="384" t="s">
        <v>244</v>
      </c>
      <c r="D230" s="384"/>
      <c r="E230" s="384"/>
      <c r="F230" s="384"/>
      <c r="G230" s="384"/>
      <c r="H230" s="384"/>
      <c r="I230" s="384"/>
    </row>
    <row r="231" spans="1:9" ht="30" customHeight="1">
      <c r="A231" s="255"/>
      <c r="B231" s="256"/>
      <c r="C231" s="383"/>
      <c r="D231" s="383"/>
      <c r="E231" s="383"/>
      <c r="F231" s="383"/>
      <c r="G231" s="383"/>
      <c r="H231" s="383"/>
      <c r="I231" s="383"/>
    </row>
    <row r="232" spans="1:9" ht="30" customHeight="1">
      <c r="A232" s="255"/>
      <c r="B232" s="256"/>
      <c r="C232" s="383"/>
      <c r="D232" s="383"/>
      <c r="E232" s="383"/>
      <c r="F232" s="383"/>
      <c r="G232" s="383"/>
      <c r="H232" s="383"/>
      <c r="I232" s="383"/>
    </row>
    <row r="233" spans="1:9" ht="30" customHeight="1">
      <c r="A233" s="255"/>
      <c r="B233" s="256"/>
      <c r="C233" s="383"/>
      <c r="D233" s="383"/>
      <c r="E233" s="383"/>
      <c r="F233" s="383"/>
      <c r="G233" s="383"/>
      <c r="H233" s="383"/>
      <c r="I233" s="383"/>
    </row>
    <row r="234" spans="1:9" ht="30" customHeight="1">
      <c r="A234" s="255"/>
      <c r="B234" s="256"/>
      <c r="C234" s="383"/>
      <c r="D234" s="383"/>
      <c r="E234" s="383"/>
      <c r="F234" s="383"/>
      <c r="G234" s="383"/>
      <c r="H234" s="383"/>
      <c r="I234" s="383"/>
    </row>
    <row r="235" spans="1:9" ht="30" customHeight="1">
      <c r="A235" s="255"/>
      <c r="B235" s="256"/>
      <c r="C235" s="383"/>
      <c r="D235" s="383"/>
      <c r="E235" s="383"/>
      <c r="F235" s="383"/>
      <c r="G235" s="383"/>
      <c r="H235" s="383"/>
      <c r="I235" s="383"/>
    </row>
    <row r="236" spans="1:9" ht="30" customHeight="1">
      <c r="A236" s="255"/>
      <c r="B236" s="256"/>
      <c r="C236" s="383"/>
      <c r="D236" s="383"/>
      <c r="E236" s="383"/>
      <c r="F236" s="383"/>
      <c r="G236" s="383"/>
      <c r="H236" s="383"/>
      <c r="I236" s="383"/>
    </row>
    <row r="237" ht="14.25">
      <c r="B237" s="65"/>
    </row>
    <row r="238" spans="1:9" s="70" customFormat="1" ht="17.25">
      <c r="A238" s="72" t="s">
        <v>248</v>
      </c>
      <c r="B238" s="73"/>
      <c r="C238" s="73"/>
      <c r="D238" s="73"/>
      <c r="E238" s="73"/>
      <c r="F238" s="73"/>
      <c r="G238" s="73"/>
      <c r="H238" s="73"/>
      <c r="I238" s="74"/>
    </row>
    <row r="239" spans="1:9" s="17" customFormat="1" ht="14.25">
      <c r="A239" s="100" t="s">
        <v>245</v>
      </c>
      <c r="B239" s="100" t="s">
        <v>243</v>
      </c>
      <c r="C239" s="384" t="s">
        <v>244</v>
      </c>
      <c r="D239" s="384"/>
      <c r="E239" s="384"/>
      <c r="F239" s="384"/>
      <c r="G239" s="384"/>
      <c r="H239" s="384"/>
      <c r="I239" s="384"/>
    </row>
    <row r="240" spans="1:9" ht="30" customHeight="1">
      <c r="A240" s="255"/>
      <c r="B240" s="256"/>
      <c r="C240" s="383"/>
      <c r="D240" s="383"/>
      <c r="E240" s="383"/>
      <c r="F240" s="383"/>
      <c r="G240" s="383"/>
      <c r="H240" s="383"/>
      <c r="I240" s="383"/>
    </row>
    <row r="241" spans="1:9" ht="30" customHeight="1">
      <c r="A241" s="255"/>
      <c r="B241" s="256"/>
      <c r="C241" s="383"/>
      <c r="D241" s="383"/>
      <c r="E241" s="383"/>
      <c r="F241" s="383"/>
      <c r="G241" s="383"/>
      <c r="H241" s="383"/>
      <c r="I241" s="383"/>
    </row>
    <row r="242" spans="1:9" ht="30" customHeight="1">
      <c r="A242" s="255"/>
      <c r="B242" s="256"/>
      <c r="C242" s="383"/>
      <c r="D242" s="383"/>
      <c r="E242" s="383"/>
      <c r="F242" s="383"/>
      <c r="G242" s="383"/>
      <c r="H242" s="383"/>
      <c r="I242" s="383"/>
    </row>
    <row r="243" spans="1:9" ht="30" customHeight="1">
      <c r="A243" s="255"/>
      <c r="B243" s="256"/>
      <c r="C243" s="383"/>
      <c r="D243" s="383"/>
      <c r="E243" s="383"/>
      <c r="F243" s="383"/>
      <c r="G243" s="383"/>
      <c r="H243" s="383"/>
      <c r="I243" s="383"/>
    </row>
    <row r="244" spans="1:9" ht="30" customHeight="1">
      <c r="A244" s="255"/>
      <c r="B244" s="256"/>
      <c r="C244" s="383"/>
      <c r="D244" s="383"/>
      <c r="E244" s="383"/>
      <c r="F244" s="383"/>
      <c r="G244" s="383"/>
      <c r="H244" s="383"/>
      <c r="I244" s="383"/>
    </row>
    <row r="245" spans="1:9" ht="30" customHeight="1">
      <c r="A245" s="255"/>
      <c r="B245" s="256"/>
      <c r="C245" s="383"/>
      <c r="D245" s="383"/>
      <c r="E245" s="383"/>
      <c r="F245" s="383"/>
      <c r="G245" s="383"/>
      <c r="H245" s="383"/>
      <c r="I245" s="383"/>
    </row>
    <row r="246" spans="1:9" ht="30" customHeight="1">
      <c r="A246" s="255"/>
      <c r="B246" s="256"/>
      <c r="C246" s="383"/>
      <c r="D246" s="383"/>
      <c r="E246" s="383"/>
      <c r="F246" s="383"/>
      <c r="G246" s="383"/>
      <c r="H246" s="383"/>
      <c r="I246" s="383"/>
    </row>
    <row r="247" spans="1:9" ht="30" customHeight="1">
      <c r="A247" s="255"/>
      <c r="B247" s="256"/>
      <c r="C247" s="383"/>
      <c r="D247" s="383"/>
      <c r="E247" s="383"/>
      <c r="F247" s="383"/>
      <c r="G247" s="383"/>
      <c r="H247" s="383"/>
      <c r="I247" s="383"/>
    </row>
    <row r="248" spans="1:9" ht="30" customHeight="1">
      <c r="A248" s="255"/>
      <c r="B248" s="256"/>
      <c r="C248" s="383"/>
      <c r="D248" s="383"/>
      <c r="E248" s="383"/>
      <c r="F248" s="383"/>
      <c r="G248" s="383"/>
      <c r="H248" s="383"/>
      <c r="I248" s="383"/>
    </row>
    <row r="249" spans="1:9" ht="30" customHeight="1">
      <c r="A249" s="255"/>
      <c r="B249" s="256"/>
      <c r="C249" s="383"/>
      <c r="D249" s="383"/>
      <c r="E249" s="383"/>
      <c r="F249" s="383"/>
      <c r="G249" s="383"/>
      <c r="H249" s="383"/>
      <c r="I249" s="383"/>
    </row>
    <row r="250" spans="1:9" ht="30" customHeight="1">
      <c r="A250" s="255"/>
      <c r="B250" s="256"/>
      <c r="C250" s="383"/>
      <c r="D250" s="383"/>
      <c r="E250" s="383"/>
      <c r="F250" s="383"/>
      <c r="G250" s="383"/>
      <c r="H250" s="383"/>
      <c r="I250" s="383"/>
    </row>
    <row r="251" spans="1:9" ht="30" customHeight="1">
      <c r="A251" s="255"/>
      <c r="B251" s="256"/>
      <c r="C251" s="383"/>
      <c r="D251" s="383"/>
      <c r="E251" s="383"/>
      <c r="F251" s="383"/>
      <c r="G251" s="383"/>
      <c r="H251" s="383"/>
      <c r="I251" s="383"/>
    </row>
    <row r="253" spans="1:9" s="70" customFormat="1" ht="17.25">
      <c r="A253" s="66" t="s">
        <v>348</v>
      </c>
      <c r="B253" s="67"/>
      <c r="C253" s="68"/>
      <c r="D253" s="68"/>
      <c r="E253" s="68"/>
      <c r="F253" s="68"/>
      <c r="G253" s="68"/>
      <c r="H253" s="68"/>
      <c r="I253" s="69"/>
    </row>
    <row r="254" spans="1:9" s="17" customFormat="1" ht="14.25">
      <c r="A254" s="100" t="s">
        <v>245</v>
      </c>
      <c r="B254" s="100" t="s">
        <v>243</v>
      </c>
      <c r="C254" s="384" t="s">
        <v>244</v>
      </c>
      <c r="D254" s="384"/>
      <c r="E254" s="384"/>
      <c r="F254" s="384"/>
      <c r="G254" s="384"/>
      <c r="H254" s="384"/>
      <c r="I254" s="384"/>
    </row>
    <row r="255" spans="1:9" ht="30" customHeight="1">
      <c r="A255" s="255"/>
      <c r="B255" s="256"/>
      <c r="C255" s="383"/>
      <c r="D255" s="383"/>
      <c r="E255" s="383"/>
      <c r="F255" s="383"/>
      <c r="G255" s="383"/>
      <c r="H255" s="383"/>
      <c r="I255" s="383"/>
    </row>
    <row r="256" spans="1:9" ht="30" customHeight="1">
      <c r="A256" s="255"/>
      <c r="B256" s="256"/>
      <c r="C256" s="383"/>
      <c r="D256" s="383"/>
      <c r="E256" s="383"/>
      <c r="F256" s="383"/>
      <c r="G256" s="383"/>
      <c r="H256" s="383"/>
      <c r="I256" s="383"/>
    </row>
    <row r="257" spans="1:9" ht="30" customHeight="1">
      <c r="A257" s="255"/>
      <c r="B257" s="256"/>
      <c r="C257" s="383"/>
      <c r="D257" s="383"/>
      <c r="E257" s="383"/>
      <c r="F257" s="383"/>
      <c r="G257" s="383"/>
      <c r="H257" s="383"/>
      <c r="I257" s="383"/>
    </row>
    <row r="258" spans="1:9" ht="30" customHeight="1">
      <c r="A258" s="255"/>
      <c r="B258" s="256"/>
      <c r="C258" s="383"/>
      <c r="D258" s="383"/>
      <c r="E258" s="383"/>
      <c r="F258" s="383"/>
      <c r="G258" s="383"/>
      <c r="H258" s="383"/>
      <c r="I258" s="383"/>
    </row>
    <row r="259" spans="1:9" ht="30" customHeight="1">
      <c r="A259" s="255"/>
      <c r="B259" s="256"/>
      <c r="C259" s="383"/>
      <c r="D259" s="383"/>
      <c r="E259" s="383"/>
      <c r="F259" s="383"/>
      <c r="G259" s="383"/>
      <c r="H259" s="383"/>
      <c r="I259" s="383"/>
    </row>
    <row r="260" spans="1:9" ht="30" customHeight="1">
      <c r="A260" s="255"/>
      <c r="B260" s="256"/>
      <c r="C260" s="383"/>
      <c r="D260" s="383"/>
      <c r="E260" s="383"/>
      <c r="F260" s="383"/>
      <c r="G260" s="383"/>
      <c r="H260" s="383"/>
      <c r="I260" s="383"/>
    </row>
  </sheetData>
  <sheetProtection password="C4DD" sheet="1" objects="1" scenarios="1"/>
  <mergeCells count="191">
    <mergeCell ref="B1:H1"/>
    <mergeCell ref="C83:I83"/>
    <mergeCell ref="C24:I24"/>
    <mergeCell ref="C28:I28"/>
    <mergeCell ref="C29:I29"/>
    <mergeCell ref="B7:H7"/>
    <mergeCell ref="C18:I18"/>
    <mergeCell ref="C19:I19"/>
    <mergeCell ref="C21:I21"/>
    <mergeCell ref="C20:I20"/>
    <mergeCell ref="C23:I23"/>
    <mergeCell ref="C22:I22"/>
    <mergeCell ref="C118:I118"/>
    <mergeCell ref="C119:I119"/>
    <mergeCell ref="C120:I120"/>
    <mergeCell ref="C125:I125"/>
    <mergeCell ref="C114:I114"/>
    <mergeCell ref="C115:I115"/>
    <mergeCell ref="C116:I116"/>
    <mergeCell ref="C117:I117"/>
    <mergeCell ref="C108:I108"/>
    <mergeCell ref="C109:I109"/>
    <mergeCell ref="C110:I110"/>
    <mergeCell ref="C111:I111"/>
    <mergeCell ref="C138:I138"/>
    <mergeCell ref="C139:I139"/>
    <mergeCell ref="C127:I127"/>
    <mergeCell ref="C128:I128"/>
    <mergeCell ref="C129:I129"/>
    <mergeCell ref="C130:I130"/>
    <mergeCell ref="C126:I126"/>
    <mergeCell ref="C135:I135"/>
    <mergeCell ref="C136:I136"/>
    <mergeCell ref="C137:I137"/>
    <mergeCell ref="C131:I131"/>
    <mergeCell ref="C134:I134"/>
    <mergeCell ref="C143:I143"/>
    <mergeCell ref="C140:I140"/>
    <mergeCell ref="C166:I166"/>
    <mergeCell ref="C169:I169"/>
    <mergeCell ref="C141:I141"/>
    <mergeCell ref="C142:I142"/>
    <mergeCell ref="C155:I155"/>
    <mergeCell ref="C152:I152"/>
    <mergeCell ref="C153:I153"/>
    <mergeCell ref="C154:I154"/>
    <mergeCell ref="C163:I163"/>
    <mergeCell ref="C187:I187"/>
    <mergeCell ref="C144:I144"/>
    <mergeCell ref="C145:I145"/>
    <mergeCell ref="C146:I146"/>
    <mergeCell ref="C149:I149"/>
    <mergeCell ref="C150:I150"/>
    <mergeCell ref="C162:I162"/>
    <mergeCell ref="C164:I164"/>
    <mergeCell ref="C165:I165"/>
    <mergeCell ref="C160:I160"/>
    <mergeCell ref="C210:I210"/>
    <mergeCell ref="C215:I215"/>
    <mergeCell ref="C242:I242"/>
    <mergeCell ref="C243:I243"/>
    <mergeCell ref="C221:I221"/>
    <mergeCell ref="C240:I240"/>
    <mergeCell ref="C222:I222"/>
    <mergeCell ref="C223:I223"/>
    <mergeCell ref="C224:I224"/>
    <mergeCell ref="C205:I205"/>
    <mergeCell ref="C246:I246"/>
    <mergeCell ref="C247:I247"/>
    <mergeCell ref="C245:I245"/>
    <mergeCell ref="C236:I236"/>
    <mergeCell ref="C239:I239"/>
    <mergeCell ref="C211:I211"/>
    <mergeCell ref="C212:I212"/>
    <mergeCell ref="C206:I206"/>
    <mergeCell ref="C207:I207"/>
    <mergeCell ref="C216:I216"/>
    <mergeCell ref="C219:I219"/>
    <mergeCell ref="C220:I220"/>
    <mergeCell ref="C250:I250"/>
    <mergeCell ref="C234:I234"/>
    <mergeCell ref="C235:I235"/>
    <mergeCell ref="C244:I244"/>
    <mergeCell ref="C241:I241"/>
    <mergeCell ref="C225:I225"/>
    <mergeCell ref="C257:I257"/>
    <mergeCell ref="C258:I258"/>
    <mergeCell ref="C209:I209"/>
    <mergeCell ref="C249:I249"/>
    <mergeCell ref="C213:I213"/>
    <mergeCell ref="C248:I248"/>
    <mergeCell ref="C230:I230"/>
    <mergeCell ref="C231:I231"/>
    <mergeCell ref="C232:I232"/>
    <mergeCell ref="C233:I233"/>
    <mergeCell ref="C94:I94"/>
    <mergeCell ref="C95:I95"/>
    <mergeCell ref="C197:I197"/>
    <mergeCell ref="C259:I259"/>
    <mergeCell ref="C60:I60"/>
    <mergeCell ref="C61:I61"/>
    <mergeCell ref="C251:I251"/>
    <mergeCell ref="C254:I254"/>
    <mergeCell ref="C255:I255"/>
    <mergeCell ref="C256:I256"/>
    <mergeCell ref="C57:I57"/>
    <mergeCell ref="C48:I48"/>
    <mergeCell ref="C260:I260"/>
    <mergeCell ref="C178:I178"/>
    <mergeCell ref="C179:I179"/>
    <mergeCell ref="C180:I180"/>
    <mergeCell ref="C181:I181"/>
    <mergeCell ref="C184:I184"/>
    <mergeCell ref="C185:I185"/>
    <mergeCell ref="C201:I201"/>
    <mergeCell ref="C38:I38"/>
    <mergeCell ref="C39:I39"/>
    <mergeCell ref="C30:I30"/>
    <mergeCell ref="C46:I46"/>
    <mergeCell ref="C44:I44"/>
    <mergeCell ref="C96:I96"/>
    <mergeCell ref="C36:I36"/>
    <mergeCell ref="C37:I37"/>
    <mergeCell ref="C90:I90"/>
    <mergeCell ref="C56:I56"/>
    <mergeCell ref="C204:I204"/>
    <mergeCell ref="C40:I40"/>
    <mergeCell ref="C45:I45"/>
    <mergeCell ref="C50:I50"/>
    <mergeCell ref="C31:I31"/>
    <mergeCell ref="C32:I32"/>
    <mergeCell ref="C33:I33"/>
    <mergeCell ref="C34:I34"/>
    <mergeCell ref="C35:I35"/>
    <mergeCell ref="C64:I64"/>
    <mergeCell ref="C68:I68"/>
    <mergeCell ref="C214:I214"/>
    <mergeCell ref="C81:I81"/>
    <mergeCell ref="C103:I103"/>
    <mergeCell ref="C199:I199"/>
    <mergeCell ref="C200:I200"/>
    <mergeCell ref="C208:I208"/>
    <mergeCell ref="C101:I101"/>
    <mergeCell ref="C102:I102"/>
    <mergeCell ref="C190:I190"/>
    <mergeCell ref="C195:I195"/>
    <mergeCell ref="C55:I55"/>
    <mergeCell ref="C47:I47"/>
    <mergeCell ref="C49:I49"/>
    <mergeCell ref="C59:I59"/>
    <mergeCell ref="C58:I58"/>
    <mergeCell ref="C72:I72"/>
    <mergeCell ref="C66:I66"/>
    <mergeCell ref="C67:I67"/>
    <mergeCell ref="C69:I69"/>
    <mergeCell ref="C70:I70"/>
    <mergeCell ref="C65:I65"/>
    <mergeCell ref="C196:I196"/>
    <mergeCell ref="C106:I106"/>
    <mergeCell ref="C107:I107"/>
    <mergeCell ref="C151:I151"/>
    <mergeCell ref="C189:I189"/>
    <mergeCell ref="C188:I188"/>
    <mergeCell ref="C176:I176"/>
    <mergeCell ref="C177:I177"/>
    <mergeCell ref="C170:I170"/>
    <mergeCell ref="C171:I171"/>
    <mergeCell ref="C172:I172"/>
    <mergeCell ref="C173:I173"/>
    <mergeCell ref="C174:I174"/>
    <mergeCell ref="C175:I175"/>
    <mergeCell ref="C82:I82"/>
    <mergeCell ref="C186:I186"/>
    <mergeCell ref="C76:I76"/>
    <mergeCell ref="C79:I79"/>
    <mergeCell ref="C80:I80"/>
    <mergeCell ref="C198:I198"/>
    <mergeCell ref="C91:I91"/>
    <mergeCell ref="C92:I92"/>
    <mergeCell ref="C93:I93"/>
    <mergeCell ref="C99:I99"/>
    <mergeCell ref="C84:I84"/>
    <mergeCell ref="C161:I161"/>
    <mergeCell ref="C104:I104"/>
    <mergeCell ref="C105:I105"/>
    <mergeCell ref="C85:I85"/>
    <mergeCell ref="C71:I71"/>
    <mergeCell ref="C100:I100"/>
    <mergeCell ref="C73:I73"/>
    <mergeCell ref="C74:I74"/>
    <mergeCell ref="C75:I75"/>
  </mergeCells>
  <dataValidations count="1">
    <dataValidation allowBlank="1" showInputMessage="1" showErrorMessage="1" prompt="Remplissage automatique, ne rien encoder manuellement" sqref="B9:H11"/>
  </dataValidations>
  <printOptions/>
  <pageMargins left="0.1968503937007874" right="0.1968503937007874" top="0.3937007874015748" bottom="0.3937007874015748" header="0.1968503937007874" footer="0.1968503937007874"/>
  <pageSetup horizontalDpi="600" verticalDpi="600" orientation="portrait" paperSize="9" scale="99" r:id="rId1"/>
  <headerFooter>
    <oddFooter>&amp;CRelevé des activités scientifiques &amp;P/&amp;N</oddFooter>
  </headerFooter>
  <rowBreaks count="12" manualBreakCount="12">
    <brk id="51" max="8" man="1"/>
    <brk id="77" max="255" man="1"/>
    <brk id="86" max="255" man="1"/>
    <brk id="112" max="255" man="1"/>
    <brk id="121" max="255" man="1"/>
    <brk id="147" max="255" man="1"/>
    <brk id="156" max="255" man="1"/>
    <brk id="182" max="255" man="1"/>
    <brk id="191" max="255" man="1"/>
    <brk id="217" max="255" man="1"/>
    <brk id="226" max="255" man="1"/>
    <brk id="252" max="255" man="1"/>
  </rowBreaks>
</worksheet>
</file>

<file path=xl/worksheets/sheet9.xml><?xml version="1.0" encoding="utf-8"?>
<worksheet xmlns="http://schemas.openxmlformats.org/spreadsheetml/2006/main" xmlns:r="http://schemas.openxmlformats.org/officeDocument/2006/relationships">
  <sheetPr codeName="Feuil9">
    <tabColor theme="0" tint="-0.3499799966812134"/>
  </sheetPr>
  <dimension ref="A1:I104"/>
  <sheetViews>
    <sheetView showGridLines="0" zoomScalePageLayoutView="0" workbookViewId="0" topLeftCell="A1">
      <selection activeCell="B12" sqref="B12"/>
    </sheetView>
  </sheetViews>
  <sheetFormatPr defaultColWidth="11.421875" defaultRowHeight="15"/>
  <cols>
    <col min="1" max="1" width="19.00390625" style="123" customWidth="1"/>
    <col min="2" max="8" width="11.421875" style="123" customWidth="1"/>
    <col min="9" max="9" width="0.71875" style="123" customWidth="1"/>
    <col min="10" max="16384" width="11.421875" style="123" customWidth="1"/>
  </cols>
  <sheetData>
    <row r="1" spans="1:8" ht="19.5">
      <c r="A1" s="130"/>
      <c r="B1" s="387" t="s">
        <v>291</v>
      </c>
      <c r="C1" s="387"/>
      <c r="D1" s="387"/>
      <c r="E1" s="387"/>
      <c r="F1" s="387"/>
      <c r="G1" s="387"/>
      <c r="H1" s="387"/>
    </row>
    <row r="2" ht="14.25">
      <c r="A2" s="130"/>
    </row>
    <row r="3" spans="1:9" s="132" customFormat="1" ht="15">
      <c r="A3" s="131" t="s">
        <v>28</v>
      </c>
      <c r="B3" s="42">
        <f>IF(ISBLANK('dde enregistement plan de stage'!C10),"",'dde enregistement plan de stage'!C10)</f>
      </c>
      <c r="D3" s="159"/>
      <c r="E3" s="160"/>
      <c r="F3" s="160"/>
      <c r="I3" s="133"/>
    </row>
    <row r="4" spans="1:9" s="132" customFormat="1" ht="15">
      <c r="A4" s="131" t="s">
        <v>89</v>
      </c>
      <c r="B4" s="42">
        <f>IF(ISBLANK('dde enregistement plan de stage'!C11),"",'dde enregistement plan de stage'!C11)</f>
      </c>
      <c r="I4" s="133"/>
    </row>
    <row r="5" spans="1:9" s="132" customFormat="1" ht="15">
      <c r="A5" s="131" t="s">
        <v>29</v>
      </c>
      <c r="B5" s="42">
        <f>IF(ISBLANK('dde enregistement plan de stage'!F10),"",'dde enregistement plan de stage'!F10)</f>
      </c>
      <c r="I5" s="133"/>
    </row>
    <row r="6" s="108" customFormat="1" ht="14.25">
      <c r="A6" s="130"/>
    </row>
    <row r="7" spans="1:8" s="108" customFormat="1" ht="17.25">
      <c r="A7" s="134"/>
      <c r="B7" s="388" t="s">
        <v>225</v>
      </c>
      <c r="C7" s="388"/>
      <c r="D7" s="388"/>
      <c r="E7" s="388"/>
      <c r="F7" s="388"/>
      <c r="G7" s="388"/>
      <c r="H7" s="388"/>
    </row>
    <row r="8" spans="2:8" s="108" customFormat="1" ht="14.25">
      <c r="B8" s="135">
        <v>1</v>
      </c>
      <c r="C8" s="135">
        <v>2</v>
      </c>
      <c r="D8" s="135">
        <v>3</v>
      </c>
      <c r="E8" s="135">
        <v>4</v>
      </c>
      <c r="F8" s="135">
        <v>5</v>
      </c>
      <c r="G8" s="135">
        <v>6</v>
      </c>
      <c r="H8" s="135">
        <v>7</v>
      </c>
    </row>
    <row r="9" spans="1:8" s="108" customFormat="1" ht="14.25">
      <c r="A9" s="136" t="s">
        <v>213</v>
      </c>
      <c r="B9" s="137">
        <f>'Plan de stage'!$K$10</f>
        <v>0</v>
      </c>
      <c r="C9" s="137">
        <f>'Plan de stage'!$K$12</f>
        <v>0</v>
      </c>
      <c r="D9" s="137">
        <f>'Plan de stage'!$K$14</f>
        <v>0</v>
      </c>
      <c r="E9" s="137">
        <f>'Plan de stage'!$K$16</f>
        <v>0</v>
      </c>
      <c r="F9" s="137">
        <f>'Plan de stage'!$K$18</f>
        <v>0</v>
      </c>
      <c r="G9" s="137">
        <f>'Plan de stage'!$K$20</f>
        <v>0</v>
      </c>
      <c r="H9" s="137">
        <f>'Plan de stage'!$K$22</f>
        <v>0</v>
      </c>
    </row>
    <row r="10" spans="1:8" s="108" customFormat="1" ht="14.25">
      <c r="A10" s="136" t="s">
        <v>214</v>
      </c>
      <c r="B10" s="137">
        <f>'Plan de stage'!$L$10</f>
        <v>0</v>
      </c>
      <c r="C10" s="137">
        <f>'Plan de stage'!$L$12</f>
        <v>0</v>
      </c>
      <c r="D10" s="137">
        <f>'Plan de stage'!$L$14</f>
        <v>0</v>
      </c>
      <c r="E10" s="137">
        <f>'Plan de stage'!$L$16</f>
        <v>0</v>
      </c>
      <c r="F10" s="137">
        <f>'Plan de stage'!$L$18</f>
        <v>0</v>
      </c>
      <c r="G10" s="137">
        <f>'Plan de stage'!$L$20</f>
        <v>0</v>
      </c>
      <c r="H10" s="137">
        <f>'Plan de stage'!$L$22</f>
        <v>0</v>
      </c>
    </row>
    <row r="11" spans="1:8" s="108" customFormat="1" ht="14.25">
      <c r="A11" s="136" t="s">
        <v>215</v>
      </c>
      <c r="B11" s="137">
        <f>'Plan de stage'!$C$10</f>
        <v>0</v>
      </c>
      <c r="C11" s="137">
        <f>'Plan de stage'!$C$12</f>
        <v>0</v>
      </c>
      <c r="D11" s="137">
        <f>'Plan de stage'!$C$14</f>
        <v>0</v>
      </c>
      <c r="E11" s="137">
        <f>'Plan de stage'!$C$16</f>
        <v>0</v>
      </c>
      <c r="F11" s="137">
        <f>'Plan de stage'!$C$18</f>
        <v>0</v>
      </c>
      <c r="G11" s="137">
        <f>'Plan de stage'!$C$20</f>
        <v>0</v>
      </c>
      <c r="H11" s="137">
        <f>'Plan de stage'!$C$22</f>
        <v>0</v>
      </c>
    </row>
    <row r="12" ht="15">
      <c r="A12" s="138"/>
    </row>
    <row r="13" spans="1:6" ht="15">
      <c r="A13" s="150"/>
      <c r="B13" s="151"/>
      <c r="C13" s="151"/>
      <c r="D13" s="151"/>
      <c r="E13" s="151"/>
      <c r="F13" s="151"/>
    </row>
    <row r="14" ht="15">
      <c r="A14" s="139"/>
    </row>
    <row r="15" ht="17.25">
      <c r="A15" s="140" t="s">
        <v>247</v>
      </c>
    </row>
    <row r="17" spans="1:9" s="144" customFormat="1" ht="17.25">
      <c r="A17" s="141" t="s">
        <v>268</v>
      </c>
      <c r="B17" s="142"/>
      <c r="C17" s="142"/>
      <c r="D17" s="142"/>
      <c r="E17" s="142"/>
      <c r="F17" s="142"/>
      <c r="G17" s="142"/>
      <c r="H17" s="142"/>
      <c r="I17" s="143"/>
    </row>
    <row r="18" spans="1:9" s="146" customFormat="1" ht="14.25">
      <c r="A18" s="145" t="s">
        <v>267</v>
      </c>
      <c r="B18" s="145" t="s">
        <v>266</v>
      </c>
      <c r="C18" s="386" t="s">
        <v>244</v>
      </c>
      <c r="D18" s="386"/>
      <c r="E18" s="386"/>
      <c r="F18" s="386"/>
      <c r="G18" s="386"/>
      <c r="H18" s="386"/>
      <c r="I18" s="386"/>
    </row>
    <row r="19" spans="1:9" ht="30" customHeight="1">
      <c r="A19" s="255"/>
      <c r="B19" s="256"/>
      <c r="C19" s="383"/>
      <c r="D19" s="383"/>
      <c r="E19" s="383"/>
      <c r="F19" s="383"/>
      <c r="G19" s="383"/>
      <c r="H19" s="383"/>
      <c r="I19" s="383"/>
    </row>
    <row r="20" spans="1:9" ht="30" customHeight="1">
      <c r="A20" s="255"/>
      <c r="B20" s="256"/>
      <c r="C20" s="383"/>
      <c r="D20" s="383"/>
      <c r="E20" s="383"/>
      <c r="F20" s="383"/>
      <c r="G20" s="383"/>
      <c r="H20" s="383"/>
      <c r="I20" s="383"/>
    </row>
    <row r="21" spans="1:9" ht="30" customHeight="1">
      <c r="A21" s="255"/>
      <c r="B21" s="256"/>
      <c r="C21" s="383"/>
      <c r="D21" s="383"/>
      <c r="E21" s="383"/>
      <c r="F21" s="383"/>
      <c r="G21" s="383"/>
      <c r="H21" s="383"/>
      <c r="I21" s="383"/>
    </row>
    <row r="22" spans="1:9" ht="30" customHeight="1">
      <c r="A22" s="255"/>
      <c r="B22" s="256"/>
      <c r="C22" s="383"/>
      <c r="D22" s="383"/>
      <c r="E22" s="383"/>
      <c r="F22" s="383"/>
      <c r="G22" s="383"/>
      <c r="H22" s="383"/>
      <c r="I22" s="383"/>
    </row>
    <row r="23" spans="1:9" ht="30" customHeight="1">
      <c r="A23" s="255"/>
      <c r="B23" s="256"/>
      <c r="C23" s="383"/>
      <c r="D23" s="383"/>
      <c r="E23" s="383"/>
      <c r="F23" s="383"/>
      <c r="G23" s="383"/>
      <c r="H23" s="383"/>
      <c r="I23" s="383"/>
    </row>
    <row r="24" spans="1:9" ht="30" customHeight="1">
      <c r="A24" s="255"/>
      <c r="B24" s="256"/>
      <c r="C24" s="383"/>
      <c r="D24" s="383"/>
      <c r="E24" s="383"/>
      <c r="F24" s="383"/>
      <c r="G24" s="383"/>
      <c r="H24" s="383"/>
      <c r="I24" s="383"/>
    </row>
    <row r="25" spans="1:9" ht="30" customHeight="1">
      <c r="A25" s="255"/>
      <c r="B25" s="256"/>
      <c r="C25" s="383"/>
      <c r="D25" s="383"/>
      <c r="E25" s="383"/>
      <c r="F25" s="383"/>
      <c r="G25" s="383"/>
      <c r="H25" s="383"/>
      <c r="I25" s="383"/>
    </row>
    <row r="26" spans="1:9" ht="30" customHeight="1">
      <c r="A26" s="255"/>
      <c r="B26" s="256"/>
      <c r="C26" s="383"/>
      <c r="D26" s="383"/>
      <c r="E26" s="383"/>
      <c r="F26" s="383"/>
      <c r="G26" s="383"/>
      <c r="H26" s="383"/>
      <c r="I26" s="383"/>
    </row>
    <row r="27" ht="14.25">
      <c r="B27" s="147"/>
    </row>
    <row r="28" ht="17.25">
      <c r="A28" s="140" t="s">
        <v>250</v>
      </c>
    </row>
    <row r="30" spans="1:9" s="144" customFormat="1" ht="17.25">
      <c r="A30" s="141" t="s">
        <v>268</v>
      </c>
      <c r="B30" s="142"/>
      <c r="C30" s="142"/>
      <c r="D30" s="142"/>
      <c r="E30" s="142"/>
      <c r="F30" s="142"/>
      <c r="G30" s="142"/>
      <c r="H30" s="142"/>
      <c r="I30" s="143"/>
    </row>
    <row r="31" spans="1:9" s="146" customFormat="1" ht="14.25">
      <c r="A31" s="145" t="s">
        <v>267</v>
      </c>
      <c r="B31" s="145" t="s">
        <v>266</v>
      </c>
      <c r="C31" s="386" t="s">
        <v>244</v>
      </c>
      <c r="D31" s="386"/>
      <c r="E31" s="386"/>
      <c r="F31" s="386"/>
      <c r="G31" s="386"/>
      <c r="H31" s="386"/>
      <c r="I31" s="386"/>
    </row>
    <row r="32" spans="1:9" ht="30" customHeight="1">
      <c r="A32" s="255"/>
      <c r="B32" s="256"/>
      <c r="C32" s="383"/>
      <c r="D32" s="383"/>
      <c r="E32" s="383"/>
      <c r="F32" s="383"/>
      <c r="G32" s="383"/>
      <c r="H32" s="383"/>
      <c r="I32" s="383"/>
    </row>
    <row r="33" spans="1:9" ht="30" customHeight="1">
      <c r="A33" s="255"/>
      <c r="B33" s="256"/>
      <c r="C33" s="383"/>
      <c r="D33" s="383"/>
      <c r="E33" s="383"/>
      <c r="F33" s="383"/>
      <c r="G33" s="383"/>
      <c r="H33" s="383"/>
      <c r="I33" s="383"/>
    </row>
    <row r="34" spans="1:9" ht="30" customHeight="1">
      <c r="A34" s="255"/>
      <c r="B34" s="256"/>
      <c r="C34" s="383"/>
      <c r="D34" s="383"/>
      <c r="E34" s="383"/>
      <c r="F34" s="383"/>
      <c r="G34" s="383"/>
      <c r="H34" s="383"/>
      <c r="I34" s="383"/>
    </row>
    <row r="35" spans="1:9" ht="30" customHeight="1">
      <c r="A35" s="255"/>
      <c r="B35" s="256"/>
      <c r="C35" s="383"/>
      <c r="D35" s="383"/>
      <c r="E35" s="383"/>
      <c r="F35" s="383"/>
      <c r="G35" s="383"/>
      <c r="H35" s="383"/>
      <c r="I35" s="383"/>
    </row>
    <row r="36" spans="1:9" ht="30" customHeight="1">
      <c r="A36" s="255"/>
      <c r="B36" s="256"/>
      <c r="C36" s="383"/>
      <c r="D36" s="383"/>
      <c r="E36" s="383"/>
      <c r="F36" s="383"/>
      <c r="G36" s="383"/>
      <c r="H36" s="383"/>
      <c r="I36" s="383"/>
    </row>
    <row r="37" spans="1:9" ht="30" customHeight="1">
      <c r="A37" s="255"/>
      <c r="B37" s="256"/>
      <c r="C37" s="383"/>
      <c r="D37" s="383"/>
      <c r="E37" s="383"/>
      <c r="F37" s="383"/>
      <c r="G37" s="383"/>
      <c r="H37" s="383"/>
      <c r="I37" s="383"/>
    </row>
    <row r="38" spans="1:9" ht="30" customHeight="1">
      <c r="A38" s="255"/>
      <c r="B38" s="256"/>
      <c r="C38" s="383"/>
      <c r="D38" s="383"/>
      <c r="E38" s="383"/>
      <c r="F38" s="383"/>
      <c r="G38" s="383"/>
      <c r="H38" s="383"/>
      <c r="I38" s="383"/>
    </row>
    <row r="39" spans="1:9" ht="30" customHeight="1">
      <c r="A39" s="255"/>
      <c r="B39" s="256"/>
      <c r="C39" s="383"/>
      <c r="D39" s="383"/>
      <c r="E39" s="383"/>
      <c r="F39" s="383"/>
      <c r="G39" s="383"/>
      <c r="H39" s="383"/>
      <c r="I39" s="383"/>
    </row>
    <row r="40" ht="14.25">
      <c r="B40" s="147"/>
    </row>
    <row r="41" ht="17.25">
      <c r="A41" s="140" t="s">
        <v>251</v>
      </c>
    </row>
    <row r="43" spans="1:9" s="144" customFormat="1" ht="17.25">
      <c r="A43" s="141" t="s">
        <v>268</v>
      </c>
      <c r="B43" s="142"/>
      <c r="C43" s="142"/>
      <c r="D43" s="142"/>
      <c r="E43" s="142"/>
      <c r="F43" s="142"/>
      <c r="G43" s="142"/>
      <c r="H43" s="142"/>
      <c r="I43" s="143"/>
    </row>
    <row r="44" spans="1:9" s="146" customFormat="1" ht="14.25">
      <c r="A44" s="145" t="s">
        <v>267</v>
      </c>
      <c r="B44" s="145" t="s">
        <v>266</v>
      </c>
      <c r="C44" s="386" t="s">
        <v>244</v>
      </c>
      <c r="D44" s="386"/>
      <c r="E44" s="386"/>
      <c r="F44" s="386"/>
      <c r="G44" s="386"/>
      <c r="H44" s="386"/>
      <c r="I44" s="386"/>
    </row>
    <row r="45" spans="1:9" ht="30" customHeight="1">
      <c r="A45" s="255"/>
      <c r="B45" s="256"/>
      <c r="C45" s="383"/>
      <c r="D45" s="383"/>
      <c r="E45" s="383"/>
      <c r="F45" s="383"/>
      <c r="G45" s="383"/>
      <c r="H45" s="383"/>
      <c r="I45" s="383"/>
    </row>
    <row r="46" spans="1:9" ht="30" customHeight="1">
      <c r="A46" s="255"/>
      <c r="B46" s="256"/>
      <c r="C46" s="383"/>
      <c r="D46" s="383"/>
      <c r="E46" s="383"/>
      <c r="F46" s="383"/>
      <c r="G46" s="383"/>
      <c r="H46" s="383"/>
      <c r="I46" s="383"/>
    </row>
    <row r="47" spans="1:9" ht="30" customHeight="1">
      <c r="A47" s="255"/>
      <c r="B47" s="256"/>
      <c r="C47" s="383"/>
      <c r="D47" s="383"/>
      <c r="E47" s="383"/>
      <c r="F47" s="383"/>
      <c r="G47" s="383"/>
      <c r="H47" s="383"/>
      <c r="I47" s="383"/>
    </row>
    <row r="48" spans="1:9" ht="30" customHeight="1">
      <c r="A48" s="255"/>
      <c r="B48" s="256"/>
      <c r="C48" s="383"/>
      <c r="D48" s="383"/>
      <c r="E48" s="383"/>
      <c r="F48" s="383"/>
      <c r="G48" s="383"/>
      <c r="H48" s="383"/>
      <c r="I48" s="383"/>
    </row>
    <row r="49" spans="1:9" ht="30" customHeight="1">
      <c r="A49" s="255"/>
      <c r="B49" s="256"/>
      <c r="C49" s="383"/>
      <c r="D49" s="383"/>
      <c r="E49" s="383"/>
      <c r="F49" s="383"/>
      <c r="G49" s="383"/>
      <c r="H49" s="383"/>
      <c r="I49" s="383"/>
    </row>
    <row r="50" spans="1:9" ht="30" customHeight="1">
      <c r="A50" s="255"/>
      <c r="B50" s="256"/>
      <c r="C50" s="383"/>
      <c r="D50" s="383"/>
      <c r="E50" s="383"/>
      <c r="F50" s="383"/>
      <c r="G50" s="383"/>
      <c r="H50" s="383"/>
      <c r="I50" s="383"/>
    </row>
    <row r="51" spans="1:9" ht="30" customHeight="1">
      <c r="A51" s="255"/>
      <c r="B51" s="256"/>
      <c r="C51" s="383"/>
      <c r="D51" s="383"/>
      <c r="E51" s="383"/>
      <c r="F51" s="383"/>
      <c r="G51" s="383"/>
      <c r="H51" s="383"/>
      <c r="I51" s="383"/>
    </row>
    <row r="52" spans="1:9" ht="30" customHeight="1">
      <c r="A52" s="255"/>
      <c r="B52" s="256"/>
      <c r="C52" s="383"/>
      <c r="D52" s="383"/>
      <c r="E52" s="383"/>
      <c r="F52" s="383"/>
      <c r="G52" s="383"/>
      <c r="H52" s="383"/>
      <c r="I52" s="383"/>
    </row>
    <row r="54" ht="17.25">
      <c r="A54" s="140" t="s">
        <v>252</v>
      </c>
    </row>
    <row r="56" spans="1:9" s="144" customFormat="1" ht="17.25">
      <c r="A56" s="141" t="s">
        <v>268</v>
      </c>
      <c r="B56" s="142"/>
      <c r="C56" s="142"/>
      <c r="D56" s="142"/>
      <c r="E56" s="142"/>
      <c r="F56" s="142"/>
      <c r="G56" s="142"/>
      <c r="H56" s="142"/>
      <c r="I56" s="143"/>
    </row>
    <row r="57" spans="1:9" s="146" customFormat="1" ht="14.25">
      <c r="A57" s="145" t="s">
        <v>267</v>
      </c>
      <c r="B57" s="145" t="s">
        <v>266</v>
      </c>
      <c r="C57" s="386" t="s">
        <v>244</v>
      </c>
      <c r="D57" s="386"/>
      <c r="E57" s="386"/>
      <c r="F57" s="386"/>
      <c r="G57" s="386"/>
      <c r="H57" s="386"/>
      <c r="I57" s="386"/>
    </row>
    <row r="58" spans="1:9" ht="30" customHeight="1">
      <c r="A58" s="255"/>
      <c r="B58" s="256"/>
      <c r="C58" s="383"/>
      <c r="D58" s="383"/>
      <c r="E58" s="383"/>
      <c r="F58" s="383"/>
      <c r="G58" s="383"/>
      <c r="H58" s="383"/>
      <c r="I58" s="383"/>
    </row>
    <row r="59" spans="1:9" ht="30" customHeight="1">
      <c r="A59" s="255"/>
      <c r="B59" s="256"/>
      <c r="C59" s="383"/>
      <c r="D59" s="383"/>
      <c r="E59" s="383"/>
      <c r="F59" s="383"/>
      <c r="G59" s="383"/>
      <c r="H59" s="383"/>
      <c r="I59" s="383"/>
    </row>
    <row r="60" spans="1:9" ht="30" customHeight="1">
      <c r="A60" s="255"/>
      <c r="B60" s="256"/>
      <c r="C60" s="383"/>
      <c r="D60" s="383"/>
      <c r="E60" s="383"/>
      <c r="F60" s="383"/>
      <c r="G60" s="383"/>
      <c r="H60" s="383"/>
      <c r="I60" s="383"/>
    </row>
    <row r="61" spans="1:9" ht="30" customHeight="1">
      <c r="A61" s="255"/>
      <c r="B61" s="256"/>
      <c r="C61" s="383"/>
      <c r="D61" s="383"/>
      <c r="E61" s="383"/>
      <c r="F61" s="383"/>
      <c r="G61" s="383"/>
      <c r="H61" s="383"/>
      <c r="I61" s="383"/>
    </row>
    <row r="62" spans="1:9" ht="30" customHeight="1">
      <c r="A62" s="255"/>
      <c r="B62" s="256"/>
      <c r="C62" s="383"/>
      <c r="D62" s="383"/>
      <c r="E62" s="383"/>
      <c r="F62" s="383"/>
      <c r="G62" s="383"/>
      <c r="H62" s="383"/>
      <c r="I62" s="383"/>
    </row>
    <row r="63" spans="1:9" ht="30" customHeight="1">
      <c r="A63" s="255"/>
      <c r="B63" s="256"/>
      <c r="C63" s="383"/>
      <c r="D63" s="383"/>
      <c r="E63" s="383"/>
      <c r="F63" s="383"/>
      <c r="G63" s="383"/>
      <c r="H63" s="383"/>
      <c r="I63" s="383"/>
    </row>
    <row r="64" spans="1:9" ht="30" customHeight="1">
      <c r="A64" s="255"/>
      <c r="B64" s="256"/>
      <c r="C64" s="383"/>
      <c r="D64" s="383"/>
      <c r="E64" s="383"/>
      <c r="F64" s="383"/>
      <c r="G64" s="383"/>
      <c r="H64" s="383"/>
      <c r="I64" s="383"/>
    </row>
    <row r="65" spans="1:9" ht="30" customHeight="1">
      <c r="A65" s="255"/>
      <c r="B65" s="256"/>
      <c r="C65" s="383"/>
      <c r="D65" s="383"/>
      <c r="E65" s="383"/>
      <c r="F65" s="383"/>
      <c r="G65" s="383"/>
      <c r="H65" s="383"/>
      <c r="I65" s="383"/>
    </row>
    <row r="67" ht="17.25">
      <c r="A67" s="140" t="s">
        <v>253</v>
      </c>
    </row>
    <row r="69" spans="1:9" s="144" customFormat="1" ht="17.25">
      <c r="A69" s="141" t="s">
        <v>268</v>
      </c>
      <c r="B69" s="142"/>
      <c r="C69" s="142"/>
      <c r="D69" s="142"/>
      <c r="E69" s="142"/>
      <c r="F69" s="142"/>
      <c r="G69" s="142"/>
      <c r="H69" s="142"/>
      <c r="I69" s="143"/>
    </row>
    <row r="70" spans="1:9" s="146" customFormat="1" ht="14.25">
      <c r="A70" s="145" t="s">
        <v>267</v>
      </c>
      <c r="B70" s="145" t="s">
        <v>266</v>
      </c>
      <c r="C70" s="386" t="s">
        <v>244</v>
      </c>
      <c r="D70" s="386"/>
      <c r="E70" s="386"/>
      <c r="F70" s="386"/>
      <c r="G70" s="386"/>
      <c r="H70" s="386"/>
      <c r="I70" s="386"/>
    </row>
    <row r="71" spans="1:9" ht="30" customHeight="1">
      <c r="A71" s="255"/>
      <c r="B71" s="256"/>
      <c r="C71" s="383"/>
      <c r="D71" s="383"/>
      <c r="E71" s="383"/>
      <c r="F71" s="383"/>
      <c r="G71" s="383"/>
      <c r="H71" s="383"/>
      <c r="I71" s="383"/>
    </row>
    <row r="72" spans="1:9" ht="30" customHeight="1">
      <c r="A72" s="255"/>
      <c r="B72" s="256"/>
      <c r="C72" s="383"/>
      <c r="D72" s="383"/>
      <c r="E72" s="383"/>
      <c r="F72" s="383"/>
      <c r="G72" s="383"/>
      <c r="H72" s="383"/>
      <c r="I72" s="383"/>
    </row>
    <row r="73" spans="1:9" ht="30" customHeight="1">
      <c r="A73" s="255"/>
      <c r="B73" s="256"/>
      <c r="C73" s="383"/>
      <c r="D73" s="383"/>
      <c r="E73" s="383"/>
      <c r="F73" s="383"/>
      <c r="G73" s="383"/>
      <c r="H73" s="383"/>
      <c r="I73" s="383"/>
    </row>
    <row r="74" spans="1:9" ht="30" customHeight="1">
      <c r="A74" s="255"/>
      <c r="B74" s="256"/>
      <c r="C74" s="383"/>
      <c r="D74" s="383"/>
      <c r="E74" s="383"/>
      <c r="F74" s="383"/>
      <c r="G74" s="383"/>
      <c r="H74" s="383"/>
      <c r="I74" s="383"/>
    </row>
    <row r="75" spans="1:9" ht="30" customHeight="1">
      <c r="A75" s="255"/>
      <c r="B75" s="256"/>
      <c r="C75" s="383"/>
      <c r="D75" s="383"/>
      <c r="E75" s="383"/>
      <c r="F75" s="383"/>
      <c r="G75" s="383"/>
      <c r="H75" s="383"/>
      <c r="I75" s="383"/>
    </row>
    <row r="76" spans="1:9" ht="30" customHeight="1">
      <c r="A76" s="255"/>
      <c r="B76" s="256"/>
      <c r="C76" s="383"/>
      <c r="D76" s="383"/>
      <c r="E76" s="383"/>
      <c r="F76" s="383"/>
      <c r="G76" s="383"/>
      <c r="H76" s="383"/>
      <c r="I76" s="383"/>
    </row>
    <row r="77" spans="1:9" ht="30" customHeight="1">
      <c r="A77" s="255"/>
      <c r="B77" s="256"/>
      <c r="C77" s="383"/>
      <c r="D77" s="383"/>
      <c r="E77" s="383"/>
      <c r="F77" s="383"/>
      <c r="G77" s="383"/>
      <c r="H77" s="383"/>
      <c r="I77" s="383"/>
    </row>
    <row r="78" spans="1:9" ht="30" customHeight="1">
      <c r="A78" s="255"/>
      <c r="B78" s="256"/>
      <c r="C78" s="383"/>
      <c r="D78" s="383"/>
      <c r="E78" s="383"/>
      <c r="F78" s="383"/>
      <c r="G78" s="383"/>
      <c r="H78" s="383"/>
      <c r="I78" s="383"/>
    </row>
    <row r="80" ht="17.25">
      <c r="A80" s="140" t="s">
        <v>254</v>
      </c>
    </row>
    <row r="82" spans="1:9" s="144" customFormat="1" ht="17.25">
      <c r="A82" s="141" t="s">
        <v>268</v>
      </c>
      <c r="B82" s="142"/>
      <c r="C82" s="142"/>
      <c r="D82" s="142"/>
      <c r="E82" s="142"/>
      <c r="F82" s="142"/>
      <c r="G82" s="142"/>
      <c r="H82" s="142"/>
      <c r="I82" s="143"/>
    </row>
    <row r="83" spans="1:9" s="146" customFormat="1" ht="14.25">
      <c r="A83" s="145" t="s">
        <v>267</v>
      </c>
      <c r="B83" s="145" t="s">
        <v>266</v>
      </c>
      <c r="C83" s="386" t="s">
        <v>244</v>
      </c>
      <c r="D83" s="386"/>
      <c r="E83" s="386"/>
      <c r="F83" s="386"/>
      <c r="G83" s="386"/>
      <c r="H83" s="386"/>
      <c r="I83" s="386"/>
    </row>
    <row r="84" spans="1:9" ht="30" customHeight="1">
      <c r="A84" s="255"/>
      <c r="B84" s="256"/>
      <c r="C84" s="383"/>
      <c r="D84" s="383"/>
      <c r="E84" s="383"/>
      <c r="F84" s="383"/>
      <c r="G84" s="383"/>
      <c r="H84" s="383"/>
      <c r="I84" s="383"/>
    </row>
    <row r="85" spans="1:9" ht="30" customHeight="1">
      <c r="A85" s="255"/>
      <c r="B85" s="256"/>
      <c r="C85" s="383"/>
      <c r="D85" s="383"/>
      <c r="E85" s="383"/>
      <c r="F85" s="383"/>
      <c r="G85" s="383"/>
      <c r="H85" s="383"/>
      <c r="I85" s="383"/>
    </row>
    <row r="86" spans="1:9" ht="30" customHeight="1">
      <c r="A86" s="255"/>
      <c r="B86" s="256"/>
      <c r="C86" s="383"/>
      <c r="D86" s="383"/>
      <c r="E86" s="383"/>
      <c r="F86" s="383"/>
      <c r="G86" s="383"/>
      <c r="H86" s="383"/>
      <c r="I86" s="383"/>
    </row>
    <row r="87" spans="1:9" ht="30" customHeight="1">
      <c r="A87" s="255"/>
      <c r="B87" s="256"/>
      <c r="C87" s="383"/>
      <c r="D87" s="383"/>
      <c r="E87" s="383"/>
      <c r="F87" s="383"/>
      <c r="G87" s="383"/>
      <c r="H87" s="383"/>
      <c r="I87" s="383"/>
    </row>
    <row r="88" spans="1:9" ht="30" customHeight="1">
      <c r="A88" s="255"/>
      <c r="B88" s="256"/>
      <c r="C88" s="383"/>
      <c r="D88" s="383"/>
      <c r="E88" s="383"/>
      <c r="F88" s="383"/>
      <c r="G88" s="383"/>
      <c r="H88" s="383"/>
      <c r="I88" s="383"/>
    </row>
    <row r="89" spans="1:9" ht="30" customHeight="1">
      <c r="A89" s="255"/>
      <c r="B89" s="256"/>
      <c r="C89" s="383"/>
      <c r="D89" s="383"/>
      <c r="E89" s="383"/>
      <c r="F89" s="383"/>
      <c r="G89" s="383"/>
      <c r="H89" s="383"/>
      <c r="I89" s="383"/>
    </row>
    <row r="90" spans="1:9" ht="30" customHeight="1">
      <c r="A90" s="255"/>
      <c r="B90" s="256"/>
      <c r="C90" s="383"/>
      <c r="D90" s="383"/>
      <c r="E90" s="383"/>
      <c r="F90" s="383"/>
      <c r="G90" s="383"/>
      <c r="H90" s="383"/>
      <c r="I90" s="383"/>
    </row>
    <row r="91" spans="1:9" ht="30" customHeight="1">
      <c r="A91" s="255"/>
      <c r="B91" s="256"/>
      <c r="C91" s="383"/>
      <c r="D91" s="383"/>
      <c r="E91" s="383"/>
      <c r="F91" s="383"/>
      <c r="G91" s="383"/>
      <c r="H91" s="383"/>
      <c r="I91" s="383"/>
    </row>
    <row r="93" ht="17.25">
      <c r="A93" s="140" t="s">
        <v>255</v>
      </c>
    </row>
    <row r="95" spans="1:9" s="144" customFormat="1" ht="17.25">
      <c r="A95" s="141" t="s">
        <v>268</v>
      </c>
      <c r="B95" s="142"/>
      <c r="C95" s="142"/>
      <c r="D95" s="142"/>
      <c r="E95" s="142"/>
      <c r="F95" s="142"/>
      <c r="G95" s="142"/>
      <c r="H95" s="142"/>
      <c r="I95" s="143"/>
    </row>
    <row r="96" spans="1:9" s="146" customFormat="1" ht="14.25">
      <c r="A96" s="145" t="s">
        <v>267</v>
      </c>
      <c r="B96" s="145" t="s">
        <v>266</v>
      </c>
      <c r="C96" s="386" t="s">
        <v>244</v>
      </c>
      <c r="D96" s="386"/>
      <c r="E96" s="386"/>
      <c r="F96" s="386"/>
      <c r="G96" s="386"/>
      <c r="H96" s="386"/>
      <c r="I96" s="386"/>
    </row>
    <row r="97" spans="1:9" ht="30" customHeight="1">
      <c r="A97" s="255"/>
      <c r="B97" s="256"/>
      <c r="C97" s="383"/>
      <c r="D97" s="383"/>
      <c r="E97" s="383"/>
      <c r="F97" s="383"/>
      <c r="G97" s="383"/>
      <c r="H97" s="383"/>
      <c r="I97" s="383"/>
    </row>
    <row r="98" spans="1:9" ht="30" customHeight="1">
      <c r="A98" s="255"/>
      <c r="B98" s="256"/>
      <c r="C98" s="383"/>
      <c r="D98" s="383"/>
      <c r="E98" s="383"/>
      <c r="F98" s="383"/>
      <c r="G98" s="383"/>
      <c r="H98" s="383"/>
      <c r="I98" s="383"/>
    </row>
    <row r="99" spans="1:9" ht="30" customHeight="1">
      <c r="A99" s="255"/>
      <c r="B99" s="256"/>
      <c r="C99" s="383"/>
      <c r="D99" s="383"/>
      <c r="E99" s="383"/>
      <c r="F99" s="383"/>
      <c r="G99" s="383"/>
      <c r="H99" s="383"/>
      <c r="I99" s="383"/>
    </row>
    <row r="100" spans="1:9" ht="30" customHeight="1">
      <c r="A100" s="255"/>
      <c r="B100" s="256"/>
      <c r="C100" s="383"/>
      <c r="D100" s="383"/>
      <c r="E100" s="383"/>
      <c r="F100" s="383"/>
      <c r="G100" s="383"/>
      <c r="H100" s="383"/>
      <c r="I100" s="383"/>
    </row>
    <row r="101" spans="1:9" ht="30" customHeight="1">
      <c r="A101" s="255"/>
      <c r="B101" s="256"/>
      <c r="C101" s="383"/>
      <c r="D101" s="383"/>
      <c r="E101" s="383"/>
      <c r="F101" s="383"/>
      <c r="G101" s="383"/>
      <c r="H101" s="383"/>
      <c r="I101" s="383"/>
    </row>
    <row r="102" spans="1:9" ht="30" customHeight="1">
      <c r="A102" s="255"/>
      <c r="B102" s="256"/>
      <c r="C102" s="383"/>
      <c r="D102" s="383"/>
      <c r="E102" s="383"/>
      <c r="F102" s="383"/>
      <c r="G102" s="383"/>
      <c r="H102" s="383"/>
      <c r="I102" s="383"/>
    </row>
    <row r="103" spans="1:9" ht="30" customHeight="1">
      <c r="A103" s="255"/>
      <c r="B103" s="256"/>
      <c r="C103" s="383"/>
      <c r="D103" s="383"/>
      <c r="E103" s="383"/>
      <c r="F103" s="383"/>
      <c r="G103" s="383"/>
      <c r="H103" s="383"/>
      <c r="I103" s="383"/>
    </row>
    <row r="104" spans="1:9" ht="30" customHeight="1">
      <c r="A104" s="255"/>
      <c r="B104" s="256"/>
      <c r="C104" s="383"/>
      <c r="D104" s="383"/>
      <c r="E104" s="383"/>
      <c r="F104" s="383"/>
      <c r="G104" s="383"/>
      <c r="H104" s="383"/>
      <c r="I104" s="383"/>
    </row>
    <row r="106" ht="30" customHeight="1"/>
    <row r="107" ht="30" customHeight="1"/>
    <row r="109" s="144" customFormat="1" ht="17.25"/>
    <row r="110" s="146" customFormat="1" ht="14.25"/>
    <row r="111" ht="30" customHeight="1"/>
    <row r="112" ht="30" customHeight="1"/>
    <row r="113" ht="30" customHeight="1"/>
    <row r="114" ht="30" customHeight="1"/>
    <row r="115" ht="30" customHeight="1"/>
    <row r="116" ht="30" customHeight="1"/>
    <row r="120" s="144" customFormat="1" ht="17.25"/>
    <row r="121" s="146" customFormat="1" ht="14.25"/>
    <row r="122" ht="30" customHeight="1"/>
    <row r="123" ht="30" customHeight="1"/>
    <row r="124" ht="30" customHeight="1"/>
    <row r="125" ht="30" customHeight="1"/>
    <row r="126" ht="30" customHeight="1"/>
    <row r="127" ht="30" customHeight="1"/>
    <row r="129" s="144" customFormat="1" ht="17.25"/>
    <row r="130" s="146" customFormat="1" ht="14.25"/>
    <row r="131" ht="30" customHeight="1"/>
    <row r="132" ht="30" customHeight="1"/>
    <row r="133" ht="30" customHeight="1"/>
    <row r="134" ht="30" customHeight="1"/>
    <row r="135" ht="30" customHeight="1"/>
    <row r="136" ht="30" customHeight="1"/>
    <row r="138" s="144" customFormat="1" ht="17.25"/>
    <row r="139" s="146" customFormat="1" ht="14.25"/>
    <row r="140" ht="30" customHeight="1"/>
    <row r="141" ht="30" customHeight="1"/>
    <row r="142" ht="30" customHeight="1"/>
    <row r="143" ht="30" customHeight="1"/>
    <row r="144" ht="30" customHeight="1"/>
    <row r="145" ht="30" customHeight="1"/>
    <row r="149" s="144" customFormat="1" ht="17.25"/>
    <row r="150" s="146" customFormat="1" ht="14.25"/>
    <row r="151" ht="30" customHeight="1"/>
    <row r="152" ht="30" customHeight="1"/>
    <row r="153" ht="30" customHeight="1"/>
    <row r="154" ht="30" customHeight="1"/>
    <row r="155" ht="30" customHeight="1"/>
    <row r="156" ht="30" customHeight="1"/>
    <row r="158" s="144" customFormat="1" ht="17.25"/>
    <row r="159" s="146" customFormat="1" ht="14.25"/>
    <row r="160" ht="30" customHeight="1"/>
    <row r="161" ht="30" customHeight="1"/>
    <row r="162" ht="30" customHeight="1"/>
    <row r="163" ht="30" customHeight="1"/>
    <row r="164" ht="30" customHeight="1"/>
    <row r="165" ht="30" customHeight="1"/>
    <row r="167" s="144" customFormat="1" ht="17.25"/>
    <row r="168" s="146" customFormat="1" ht="14.25"/>
    <row r="169" ht="30" customHeight="1"/>
    <row r="170" ht="30" customHeight="1"/>
    <row r="171" ht="30" customHeight="1"/>
    <row r="172" ht="30" customHeight="1"/>
    <row r="173" ht="30" customHeight="1"/>
    <row r="174" ht="30" customHeight="1"/>
    <row r="178" s="144" customFormat="1" ht="17.25"/>
    <row r="179" s="146" customFormat="1" ht="14.25"/>
    <row r="180" ht="30" customHeight="1"/>
    <row r="181" ht="30" customHeight="1"/>
    <row r="182" ht="30" customHeight="1"/>
    <row r="183" ht="30" customHeight="1"/>
    <row r="184" ht="30" customHeight="1"/>
    <row r="185" ht="30" customHeight="1"/>
    <row r="187" s="144" customFormat="1" ht="17.25"/>
    <row r="188" s="146" customFormat="1" ht="14.25"/>
    <row r="189" ht="30" customHeight="1"/>
    <row r="190" ht="30" customHeight="1"/>
    <row r="191" ht="30" customHeight="1"/>
    <row r="192" ht="30" customHeight="1"/>
    <row r="193" ht="30" customHeight="1"/>
    <row r="194" ht="30" customHeight="1"/>
    <row r="196" s="144" customFormat="1" ht="17.25"/>
    <row r="197" s="146" customFormat="1" ht="14.25"/>
    <row r="198" ht="30" customHeight="1"/>
    <row r="199" ht="30" customHeight="1"/>
    <row r="200" ht="30" customHeight="1"/>
    <row r="201" ht="30" customHeight="1"/>
    <row r="202" ht="30" customHeight="1"/>
    <row r="203" ht="30" customHeight="1"/>
    <row r="207" s="144" customFormat="1" ht="17.25"/>
    <row r="208" s="146" customFormat="1" ht="14.25"/>
    <row r="209" ht="30" customHeight="1"/>
    <row r="210" ht="30" customHeight="1"/>
    <row r="211" ht="30" customHeight="1"/>
    <row r="212" ht="30" customHeight="1"/>
    <row r="213" ht="30" customHeight="1"/>
    <row r="214" ht="30" customHeight="1"/>
    <row r="216" s="144" customFormat="1" ht="17.25"/>
    <row r="217" s="146" customFormat="1" ht="14.25"/>
    <row r="218" ht="30" customHeight="1"/>
    <row r="219" ht="30" customHeight="1"/>
    <row r="220" ht="30" customHeight="1"/>
    <row r="221" ht="30" customHeight="1"/>
    <row r="222" ht="30" customHeight="1"/>
    <row r="223" ht="30" customHeight="1"/>
    <row r="225" s="144" customFormat="1" ht="17.25"/>
    <row r="226" s="146" customFormat="1" ht="14.25"/>
    <row r="227" ht="30" customHeight="1"/>
    <row r="228" ht="30" customHeight="1"/>
    <row r="229" ht="30" customHeight="1"/>
    <row r="230" ht="30" customHeight="1"/>
    <row r="231" ht="30" customHeight="1"/>
    <row r="232" ht="30" customHeight="1"/>
  </sheetData>
  <sheetProtection password="C4DD" sheet="1" objects="1" scenarios="1"/>
  <mergeCells count="65">
    <mergeCell ref="C65:I65"/>
    <mergeCell ref="C76:I76"/>
    <mergeCell ref="C60:I60"/>
    <mergeCell ref="C58:I58"/>
    <mergeCell ref="C70:I70"/>
    <mergeCell ref="C64:I64"/>
    <mergeCell ref="C59:I59"/>
    <mergeCell ref="C61:I61"/>
    <mergeCell ref="C87:I87"/>
    <mergeCell ref="C75:I75"/>
    <mergeCell ref="C71:I71"/>
    <mergeCell ref="C99:I99"/>
    <mergeCell ref="C100:I100"/>
    <mergeCell ref="C101:I101"/>
    <mergeCell ref="C96:I96"/>
    <mergeCell ref="C88:I88"/>
    <mergeCell ref="C77:I77"/>
    <mergeCell ref="C86:I86"/>
    <mergeCell ref="C104:I104"/>
    <mergeCell ref="C97:I97"/>
    <mergeCell ref="C98:I98"/>
    <mergeCell ref="C83:I83"/>
    <mergeCell ref="C91:I91"/>
    <mergeCell ref="C22:I22"/>
    <mergeCell ref="C90:I90"/>
    <mergeCell ref="C89:I89"/>
    <mergeCell ref="C102:I102"/>
    <mergeCell ref="C103:I103"/>
    <mergeCell ref="B1:H1"/>
    <mergeCell ref="C31:I31"/>
    <mergeCell ref="B7:H7"/>
    <mergeCell ref="C73:I73"/>
    <mergeCell ref="C49:I49"/>
    <mergeCell ref="C46:I46"/>
    <mergeCell ref="C47:I47"/>
    <mergeCell ref="C32:I32"/>
    <mergeCell ref="C23:I23"/>
    <mergeCell ref="C24:I24"/>
    <mergeCell ref="C25:I25"/>
    <mergeCell ref="C26:I26"/>
    <mergeCell ref="C78:I78"/>
    <mergeCell ref="C74:I74"/>
    <mergeCell ref="C35:I35"/>
    <mergeCell ref="C52:I52"/>
    <mergeCell ref="C72:I72"/>
    <mergeCell ref="C57:I57"/>
    <mergeCell ref="C63:I63"/>
    <mergeCell ref="C50:I50"/>
    <mergeCell ref="C84:I84"/>
    <mergeCell ref="C85:I85"/>
    <mergeCell ref="C18:I18"/>
    <mergeCell ref="C19:I19"/>
    <mergeCell ref="C20:I20"/>
    <mergeCell ref="C21:I21"/>
    <mergeCell ref="C48:I48"/>
    <mergeCell ref="C33:I33"/>
    <mergeCell ref="C34:I34"/>
    <mergeCell ref="C36:I36"/>
    <mergeCell ref="C44:I44"/>
    <mergeCell ref="C62:I62"/>
    <mergeCell ref="C51:I51"/>
    <mergeCell ref="C45:I45"/>
    <mergeCell ref="C37:I37"/>
    <mergeCell ref="C39:I39"/>
    <mergeCell ref="C38:I38"/>
  </mergeCells>
  <dataValidations count="1">
    <dataValidation allowBlank="1" showInputMessage="1" showErrorMessage="1" prompt="Remplissage automatique, ne rien encoder manuellement" sqref="B9:H11"/>
  </dataValidations>
  <printOptions/>
  <pageMargins left="0.1968503937007874" right="0.15748031496062992" top="0.3937007874015748" bottom="0.3937007874015748" header="0.1968503937007874" footer="0.1968503937007874"/>
  <pageSetup horizontalDpi="600" verticalDpi="600" orientation="portrait" paperSize="9" scale="94" r:id="rId1"/>
  <headerFooter>
    <oddFooter>&amp;CRelevé des publications &amp;P/&amp;N</oddFooter>
  </headerFooter>
  <rowBreaks count="7" manualBreakCount="7">
    <brk id="40" max="255" man="1"/>
    <brk id="66" max="255" man="1"/>
    <brk id="92" max="8" man="1"/>
    <brk id="117" max="255" man="1"/>
    <brk id="146" max="255" man="1"/>
    <brk id="175" max="255" man="1"/>
    <brk id="204"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c168366</dc:creator>
  <cp:keywords/>
  <dc:description/>
  <cp:lastModifiedBy>ETNIC</cp:lastModifiedBy>
  <cp:lastPrinted>2016-04-28T12:52:13Z</cp:lastPrinted>
  <dcterms:created xsi:type="dcterms:W3CDTF">2013-11-15T15:04:29Z</dcterms:created>
  <dcterms:modified xsi:type="dcterms:W3CDTF">2018-07-10T07:46:04Z</dcterms:modified>
  <cp:category/>
  <cp:version/>
  <cp:contentType/>
  <cp:contentStatus/>
</cp:coreProperties>
</file>